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ew site public\Stats23\Final\"/>
    </mc:Choice>
  </mc:AlternateContent>
  <xr:revisionPtr revIDLastSave="0" documentId="13_ncr:1_{07D4025E-9D78-4892-A6CF-8C98047BA110}" xr6:coauthVersionLast="47" xr6:coauthVersionMax="47" xr10:uidLastSave="{00000000-0000-0000-0000-000000000000}"/>
  <bookViews>
    <workbookView xWindow="-120" yWindow="-120" windowWidth="29040" windowHeight="15840" xr2:uid="{DC189C3A-5A47-4B7E-8F5D-FFD3481CC975}"/>
  </bookViews>
  <sheets>
    <sheet name="PROHCV" sheetId="1" r:id="rId1"/>
  </sheets>
  <externalReferences>
    <externalReference r:id="rId2"/>
    <externalReference r:id="rId3"/>
  </externalReferences>
  <definedNames>
    <definedName name="_Regression_Int" localSheetId="0" hidden="1">1</definedName>
    <definedName name="compa">[1]PROCARS!#REF!</definedName>
    <definedName name="Impres_titres_MI" localSheetId="0">PROHCV!#REF!</definedName>
    <definedName name="P91_" localSheetId="0">PROHCV!#REF!</definedName>
    <definedName name="P91_">[1]PROCARS!#REF!</definedName>
    <definedName name="P92_" localSheetId="0">PROHCV!#REF!</definedName>
    <definedName name="P92_">[1]PROCARS!#REF!</definedName>
    <definedName name="Zone_impres_MI" localSheetId="0">PROHCV!#REF!</definedName>
    <definedName name="Zone_impres_MI">[1]PROCARS!#REF!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F65" i="1"/>
  <c r="G65" i="1" s="1"/>
  <c r="E65" i="1"/>
  <c r="D65" i="1"/>
  <c r="I65" i="1" s="1"/>
  <c r="C65" i="1"/>
  <c r="B65" i="1"/>
  <c r="F64" i="1"/>
  <c r="E64" i="1"/>
  <c r="E61" i="1" s="1"/>
  <c r="D64" i="1"/>
  <c r="C64" i="1"/>
  <c r="B64" i="1"/>
  <c r="F63" i="1"/>
  <c r="F61" i="1" s="1"/>
  <c r="E63" i="1"/>
  <c r="D63" i="1"/>
  <c r="C63" i="1"/>
  <c r="B63" i="1"/>
  <c r="B61" i="1" s="1"/>
  <c r="F62" i="1"/>
  <c r="E62" i="1"/>
  <c r="D62" i="1"/>
  <c r="C62" i="1"/>
  <c r="C61" i="1" s="1"/>
  <c r="B62" i="1"/>
  <c r="D61" i="1"/>
  <c r="F60" i="1"/>
  <c r="E60" i="1"/>
  <c r="D60" i="1"/>
  <c r="C60" i="1"/>
  <c r="B60" i="1"/>
  <c r="F59" i="1"/>
  <c r="E59" i="1"/>
  <c r="D59" i="1"/>
  <c r="C59" i="1"/>
  <c r="B59" i="1"/>
  <c r="G58" i="1"/>
  <c r="F58" i="1"/>
  <c r="J58" i="1" s="1"/>
  <c r="E58" i="1"/>
  <c r="D58" i="1"/>
  <c r="I58" i="1" s="1"/>
  <c r="C58" i="1"/>
  <c r="H58" i="1" s="1"/>
  <c r="B58" i="1"/>
  <c r="H57" i="1"/>
  <c r="F57" i="1"/>
  <c r="G57" i="1" s="1"/>
  <c r="E57" i="1"/>
  <c r="D57" i="1"/>
  <c r="I57" i="1" s="1"/>
  <c r="C57" i="1"/>
  <c r="B57" i="1"/>
  <c r="F56" i="1"/>
  <c r="E56" i="1"/>
  <c r="D56" i="1"/>
  <c r="C56" i="1"/>
  <c r="B56" i="1"/>
  <c r="F55" i="1"/>
  <c r="I55" i="1" s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I52" i="1"/>
  <c r="F52" i="1"/>
  <c r="H52" i="1" s="1"/>
  <c r="E52" i="1"/>
  <c r="D52" i="1"/>
  <c r="C52" i="1"/>
  <c r="B52" i="1"/>
  <c r="F51" i="1"/>
  <c r="I51" i="1" s="1"/>
  <c r="E51" i="1"/>
  <c r="D51" i="1"/>
  <c r="C51" i="1"/>
  <c r="B51" i="1"/>
  <c r="G50" i="1"/>
  <c r="F50" i="1"/>
  <c r="J50" i="1" s="1"/>
  <c r="E50" i="1"/>
  <c r="D50" i="1"/>
  <c r="C50" i="1"/>
  <c r="H50" i="1" s="1"/>
  <c r="B50" i="1"/>
  <c r="H49" i="1"/>
  <c r="F49" i="1"/>
  <c r="G49" i="1" s="1"/>
  <c r="E49" i="1"/>
  <c r="D49" i="1"/>
  <c r="D46" i="1" s="1"/>
  <c r="C49" i="1"/>
  <c r="B49" i="1"/>
  <c r="I48" i="1"/>
  <c r="F48" i="1"/>
  <c r="H48" i="1" s="1"/>
  <c r="E48" i="1"/>
  <c r="E46" i="1" s="1"/>
  <c r="D48" i="1"/>
  <c r="C48" i="1"/>
  <c r="B48" i="1"/>
  <c r="F47" i="1"/>
  <c r="I47" i="1" s="1"/>
  <c r="E47" i="1"/>
  <c r="D47" i="1"/>
  <c r="C47" i="1"/>
  <c r="B47" i="1"/>
  <c r="B46" i="1" s="1"/>
  <c r="C46" i="1"/>
  <c r="F45" i="1"/>
  <c r="E45" i="1"/>
  <c r="D45" i="1"/>
  <c r="D42" i="1" s="1"/>
  <c r="C45" i="1"/>
  <c r="B45" i="1"/>
  <c r="I44" i="1"/>
  <c r="F44" i="1"/>
  <c r="H44" i="1" s="1"/>
  <c r="E44" i="1"/>
  <c r="E42" i="1" s="1"/>
  <c r="D44" i="1"/>
  <c r="C44" i="1"/>
  <c r="B44" i="1"/>
  <c r="F43" i="1"/>
  <c r="F42" i="1" s="1"/>
  <c r="E43" i="1"/>
  <c r="D43" i="1"/>
  <c r="C43" i="1"/>
  <c r="B43" i="1"/>
  <c r="B42" i="1" s="1"/>
  <c r="C42" i="1"/>
  <c r="H41" i="1"/>
  <c r="F41" i="1"/>
  <c r="G41" i="1" s="1"/>
  <c r="E41" i="1"/>
  <c r="D41" i="1"/>
  <c r="I41" i="1" s="1"/>
  <c r="C41" i="1"/>
  <c r="B41" i="1"/>
  <c r="I40" i="1"/>
  <c r="F40" i="1"/>
  <c r="H40" i="1" s="1"/>
  <c r="E40" i="1"/>
  <c r="E38" i="1" s="1"/>
  <c r="D40" i="1"/>
  <c r="C40" i="1"/>
  <c r="B40" i="1"/>
  <c r="F39" i="1"/>
  <c r="I39" i="1" s="1"/>
  <c r="E39" i="1"/>
  <c r="D39" i="1"/>
  <c r="C39" i="1"/>
  <c r="B39" i="1"/>
  <c r="B38" i="1" s="1"/>
  <c r="C38" i="1"/>
  <c r="C37" i="1" s="1"/>
  <c r="I36" i="1"/>
  <c r="F36" i="1"/>
  <c r="H36" i="1" s="1"/>
  <c r="E36" i="1"/>
  <c r="D36" i="1"/>
  <c r="C36" i="1"/>
  <c r="B36" i="1"/>
  <c r="J35" i="1"/>
  <c r="F35" i="1"/>
  <c r="I35" i="1" s="1"/>
  <c r="E35" i="1"/>
  <c r="E29" i="1" s="1"/>
  <c r="D35" i="1"/>
  <c r="C35" i="1"/>
  <c r="B35" i="1"/>
  <c r="F34" i="1"/>
  <c r="E34" i="1"/>
  <c r="D34" i="1"/>
  <c r="C34" i="1"/>
  <c r="B34" i="1"/>
  <c r="G33" i="1"/>
  <c r="F33" i="1"/>
  <c r="J33" i="1" s="1"/>
  <c r="E33" i="1"/>
  <c r="D33" i="1"/>
  <c r="C33" i="1"/>
  <c r="H33" i="1" s="1"/>
  <c r="B33" i="1"/>
  <c r="F32" i="1"/>
  <c r="E32" i="1"/>
  <c r="D32" i="1"/>
  <c r="D29" i="1" s="1"/>
  <c r="D27" i="1" s="1"/>
  <c r="C32" i="1"/>
  <c r="B32" i="1"/>
  <c r="F31" i="1"/>
  <c r="E31" i="1"/>
  <c r="D31" i="1"/>
  <c r="C31" i="1"/>
  <c r="B31" i="1"/>
  <c r="B29" i="1" s="1"/>
  <c r="G30" i="1"/>
  <c r="F30" i="1"/>
  <c r="J30" i="1" s="1"/>
  <c r="E30" i="1"/>
  <c r="D30" i="1"/>
  <c r="C30" i="1"/>
  <c r="B30" i="1"/>
  <c r="F28" i="1"/>
  <c r="E28" i="1"/>
  <c r="D28" i="1"/>
  <c r="C28" i="1"/>
  <c r="B28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F20" i="1" s="1"/>
  <c r="E23" i="1"/>
  <c r="D23" i="1"/>
  <c r="C23" i="1"/>
  <c r="B23" i="1"/>
  <c r="B20" i="1" s="1"/>
  <c r="F22" i="1"/>
  <c r="E22" i="1"/>
  <c r="D22" i="1"/>
  <c r="C22" i="1"/>
  <c r="C20" i="1" s="1"/>
  <c r="B22" i="1"/>
  <c r="H21" i="1"/>
  <c r="F21" i="1"/>
  <c r="J21" i="1" s="1"/>
  <c r="E21" i="1"/>
  <c r="D21" i="1"/>
  <c r="C21" i="1"/>
  <c r="B21" i="1"/>
  <c r="G21" i="1" s="1"/>
  <c r="E20" i="1"/>
  <c r="F19" i="1"/>
  <c r="E19" i="1"/>
  <c r="D19" i="1"/>
  <c r="C19" i="1"/>
  <c r="B19" i="1"/>
  <c r="F18" i="1"/>
  <c r="E18" i="1"/>
  <c r="D18" i="1"/>
  <c r="C18" i="1"/>
  <c r="B18" i="1"/>
  <c r="H17" i="1"/>
  <c r="G17" i="1"/>
  <c r="F17" i="1"/>
  <c r="J17" i="1" s="1"/>
  <c r="E17" i="1"/>
  <c r="D17" i="1"/>
  <c r="I17" i="1" s="1"/>
  <c r="C17" i="1"/>
  <c r="B17" i="1"/>
  <c r="I16" i="1"/>
  <c r="F16" i="1"/>
  <c r="H16" i="1" s="1"/>
  <c r="E16" i="1"/>
  <c r="D16" i="1"/>
  <c r="C16" i="1"/>
  <c r="B16" i="1"/>
  <c r="F15" i="1"/>
  <c r="E15" i="1"/>
  <c r="D15" i="1"/>
  <c r="C15" i="1"/>
  <c r="B15" i="1"/>
  <c r="G14" i="1"/>
  <c r="F14" i="1"/>
  <c r="J14" i="1" s="1"/>
  <c r="E14" i="1"/>
  <c r="D14" i="1"/>
  <c r="C14" i="1"/>
  <c r="H14" i="1" s="1"/>
  <c r="B14" i="1"/>
  <c r="F13" i="1"/>
  <c r="E13" i="1"/>
  <c r="D13" i="1"/>
  <c r="C13" i="1"/>
  <c r="B13" i="1"/>
  <c r="F12" i="1"/>
  <c r="E12" i="1"/>
  <c r="E8" i="1" s="1"/>
  <c r="E7" i="1" s="1"/>
  <c r="D12" i="1"/>
  <c r="C12" i="1"/>
  <c r="B12" i="1"/>
  <c r="F11" i="1"/>
  <c r="F8" i="1" s="1"/>
  <c r="E11" i="1"/>
  <c r="D11" i="1"/>
  <c r="C11" i="1"/>
  <c r="B11" i="1"/>
  <c r="B8" i="1" s="1"/>
  <c r="B7" i="1" s="1"/>
  <c r="B6" i="1" s="1"/>
  <c r="G10" i="1"/>
  <c r="F10" i="1"/>
  <c r="J10" i="1" s="1"/>
  <c r="E10" i="1"/>
  <c r="D10" i="1"/>
  <c r="C10" i="1"/>
  <c r="H10" i="1" s="1"/>
  <c r="B10" i="1"/>
  <c r="H9" i="1"/>
  <c r="G9" i="1"/>
  <c r="F9" i="1"/>
  <c r="J9" i="1" s="1"/>
  <c r="E9" i="1"/>
  <c r="D9" i="1"/>
  <c r="C9" i="1"/>
  <c r="C8" i="1" s="1"/>
  <c r="C7" i="1" s="1"/>
  <c r="B9" i="1"/>
  <c r="F5" i="1"/>
  <c r="E5" i="1"/>
  <c r="D5" i="1"/>
  <c r="C5" i="1"/>
  <c r="B5" i="1"/>
  <c r="H8" i="1" l="1"/>
  <c r="J8" i="1"/>
  <c r="G8" i="1"/>
  <c r="I19" i="1"/>
  <c r="H19" i="1"/>
  <c r="G19" i="1"/>
  <c r="G61" i="1"/>
  <c r="H61" i="1"/>
  <c r="J61" i="1"/>
  <c r="I61" i="1"/>
  <c r="D8" i="1"/>
  <c r="I9" i="1"/>
  <c r="J19" i="1"/>
  <c r="J42" i="1"/>
  <c r="H42" i="1"/>
  <c r="G42" i="1"/>
  <c r="I42" i="1"/>
  <c r="I8" i="1"/>
  <c r="D20" i="1"/>
  <c r="I20" i="1" s="1"/>
  <c r="I21" i="1"/>
  <c r="C29" i="1"/>
  <c r="C27" i="1" s="1"/>
  <c r="C6" i="1" s="1"/>
  <c r="C66" i="1" s="1"/>
  <c r="H30" i="1"/>
  <c r="F7" i="1"/>
  <c r="H20" i="1"/>
  <c r="G20" i="1"/>
  <c r="J20" i="1"/>
  <c r="G31" i="1"/>
  <c r="F29" i="1"/>
  <c r="E27" i="1"/>
  <c r="E6" i="1" s="1"/>
  <c r="E66" i="1" s="1"/>
  <c r="B37" i="1"/>
  <c r="B66" i="1" s="1"/>
  <c r="E37" i="1"/>
  <c r="J47" i="1"/>
  <c r="J36" i="1"/>
  <c r="D38" i="1"/>
  <c r="D37" i="1" s="1"/>
  <c r="J40" i="1"/>
  <c r="J44" i="1"/>
  <c r="G47" i="1"/>
  <c r="I49" i="1"/>
  <c r="G51" i="1"/>
  <c r="J52" i="1"/>
  <c r="G55" i="1"/>
  <c r="I10" i="1"/>
  <c r="I14" i="1"/>
  <c r="G16" i="1"/>
  <c r="I30" i="1"/>
  <c r="I33" i="1"/>
  <c r="H35" i="1"/>
  <c r="G36" i="1"/>
  <c r="H39" i="1"/>
  <c r="G40" i="1"/>
  <c r="J41" i="1"/>
  <c r="G44" i="1"/>
  <c r="H47" i="1"/>
  <c r="G48" i="1"/>
  <c r="J49" i="1"/>
  <c r="I50" i="1"/>
  <c r="H51" i="1"/>
  <c r="G52" i="1"/>
  <c r="H55" i="1"/>
  <c r="J57" i="1"/>
  <c r="J65" i="1"/>
  <c r="J39" i="1"/>
  <c r="J51" i="1"/>
  <c r="J55" i="1"/>
  <c r="J16" i="1"/>
  <c r="G39" i="1"/>
  <c r="J48" i="1"/>
  <c r="F38" i="1"/>
  <c r="F46" i="1"/>
  <c r="J38" i="1" l="1"/>
  <c r="H38" i="1"/>
  <c r="I38" i="1"/>
  <c r="F37" i="1"/>
  <c r="G38" i="1"/>
  <c r="G29" i="1"/>
  <c r="I29" i="1"/>
  <c r="J29" i="1"/>
  <c r="H29" i="1"/>
  <c r="F27" i="1"/>
  <c r="J46" i="1"/>
  <c r="I46" i="1"/>
  <c r="H46" i="1"/>
  <c r="G46" i="1"/>
  <c r="F6" i="1"/>
  <c r="G7" i="1"/>
  <c r="H7" i="1"/>
  <c r="J7" i="1"/>
  <c r="D7" i="1"/>
  <c r="D6" i="1" s="1"/>
  <c r="D66" i="1" s="1"/>
  <c r="G37" i="1" l="1"/>
  <c r="I37" i="1"/>
  <c r="J37" i="1"/>
  <c r="H37" i="1"/>
  <c r="F66" i="1"/>
  <c r="J6" i="1"/>
  <c r="H6" i="1"/>
  <c r="I6" i="1"/>
  <c r="G6" i="1"/>
  <c r="I7" i="1"/>
  <c r="I27" i="1"/>
  <c r="G27" i="1"/>
  <c r="H27" i="1"/>
  <c r="J27" i="1"/>
  <c r="J66" i="1" l="1"/>
  <c r="I66" i="1"/>
  <c r="H66" i="1"/>
  <c r="G66" i="1"/>
</calcChain>
</file>

<file path=xl/sharedStrings.xml><?xml version="1.0" encoding="utf-8"?>
<sst xmlns="http://schemas.openxmlformats.org/spreadsheetml/2006/main" count="184" uniqueCount="80">
  <si>
    <t>PROHCV</t>
  </si>
  <si>
    <t xml:space="preserve"> </t>
  </si>
  <si>
    <t>OICA correspondents survey</t>
  </si>
  <si>
    <t>WORLD MOTOR VEHICLE PRODUCTION BY COUNTRY/REGION AND TYPE</t>
  </si>
  <si>
    <t>UNITS</t>
  </si>
  <si>
    <t>YTD 2019</t>
  </si>
  <si>
    <t>YTD 2020</t>
  </si>
  <si>
    <t>YTD 2021</t>
  </si>
  <si>
    <t>YTD 2022</t>
  </si>
  <si>
    <t>YTD 2023</t>
  </si>
  <si>
    <t>VARIATION 2023/2019</t>
  </si>
  <si>
    <t>VARIATION 2023/2020</t>
  </si>
  <si>
    <t>VARIATION 2023/2021</t>
  </si>
  <si>
    <t>VARIATION 2023/2022</t>
  </si>
  <si>
    <t>HEAVY TRUCKS</t>
  </si>
  <si>
    <t xml:space="preserve"> EUROPE</t>
  </si>
  <si>
    <t>EUROPEAN UNION 27 countries + UK</t>
  </si>
  <si>
    <t xml:space="preserve">EUROPEAN UNION 15 countries + UK </t>
  </si>
  <si>
    <t>AUSTRIA</t>
  </si>
  <si>
    <t>BELGIUM</t>
  </si>
  <si>
    <t>FINLAND</t>
  </si>
  <si>
    <t>-</t>
  </si>
  <si>
    <t>FRANCE</t>
  </si>
  <si>
    <t>GERMANY</t>
  </si>
  <si>
    <t>ITALY</t>
  </si>
  <si>
    <t>NETHERLANDS</t>
  </si>
  <si>
    <t>PORTUGAL</t>
  </si>
  <si>
    <t>SPAIN</t>
  </si>
  <si>
    <t>SWEDEN</t>
  </si>
  <si>
    <t xml:space="preserve">UNITED KINGDOM  </t>
  </si>
  <si>
    <t>EUROPEAN UNION New Members</t>
  </si>
  <si>
    <t xml:space="preserve">CZECH REPUBLIC </t>
  </si>
  <si>
    <t>HUNGARY</t>
  </si>
  <si>
    <t>POLAND, see LCV</t>
  </si>
  <si>
    <t>ROMANIA</t>
  </si>
  <si>
    <t>SLOVAKIA</t>
  </si>
  <si>
    <t>SLOVENIA</t>
  </si>
  <si>
    <t>OTHER EUROPE</t>
  </si>
  <si>
    <t>SERBIA</t>
  </si>
  <si>
    <r>
      <t xml:space="preserve">CIS </t>
    </r>
    <r>
      <rPr>
        <b/>
        <sz val="11"/>
        <rFont val="Arial"/>
        <family val="2"/>
      </rPr>
      <t>(excluding Belarus)</t>
    </r>
  </si>
  <si>
    <t>RUSSIA</t>
  </si>
  <si>
    <t>AZERBAIJAN</t>
  </si>
  <si>
    <t>BELARUS</t>
  </si>
  <si>
    <t>KAZAKHSTAN, ALL CVs</t>
  </si>
  <si>
    <t>UKRAINE</t>
  </si>
  <si>
    <t xml:space="preserve">UZBEKISTAN </t>
  </si>
  <si>
    <t>TURKEY</t>
  </si>
  <si>
    <t>AMERICA</t>
  </si>
  <si>
    <t>NAFTA</t>
  </si>
  <si>
    <t>CANADA, including buses</t>
  </si>
  <si>
    <t>MEXICO</t>
  </si>
  <si>
    <t>USA, including buses</t>
  </si>
  <si>
    <t xml:space="preserve"> SOUTH AMERICA </t>
  </si>
  <si>
    <t>ARGENTINA</t>
  </si>
  <si>
    <t>BRAZIL</t>
  </si>
  <si>
    <t>COLOMBIA</t>
  </si>
  <si>
    <t>ASIA-OCEANIA</t>
  </si>
  <si>
    <t>AUSTRALIA, yearly only</t>
  </si>
  <si>
    <t>CHINA</t>
  </si>
  <si>
    <t>INDIA</t>
  </si>
  <si>
    <t>INDONESIA</t>
  </si>
  <si>
    <t>IRAN</t>
  </si>
  <si>
    <t>JAPAN</t>
  </si>
  <si>
    <t>MALAYSIA</t>
  </si>
  <si>
    <t>MYANMAR</t>
  </si>
  <si>
    <t>PAKISTAN</t>
  </si>
  <si>
    <t xml:space="preserve">PHILIPPINES </t>
  </si>
  <si>
    <t>SOUTH KOREA</t>
  </si>
  <si>
    <t xml:space="preserve">TAIWAN </t>
  </si>
  <si>
    <t>THAILAND</t>
  </si>
  <si>
    <t>VIETNAM, see LCV, yearly only</t>
  </si>
  <si>
    <t>AFRICA</t>
  </si>
  <si>
    <t>ALGERIA</t>
  </si>
  <si>
    <t>EGYPT</t>
  </si>
  <si>
    <t>MOROCCO</t>
  </si>
  <si>
    <t>SOUTH AFRICA</t>
  </si>
  <si>
    <t xml:space="preserve">TOTAL </t>
  </si>
  <si>
    <t>Estimate</t>
  </si>
  <si>
    <t>Scania and Daimler Trucks not reported</t>
  </si>
  <si>
    <t>N/A : Non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</si>
</sst>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23" x14ac:knownFonts="1">
    <font>
      <sz val="12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b/>
      <sz val="18"/>
      <name val="Helv"/>
    </font>
    <font>
      <b/>
      <sz val="24"/>
      <name val="Helv"/>
    </font>
    <font>
      <b/>
      <sz val="14"/>
      <name val="Helv"/>
    </font>
    <font>
      <b/>
      <sz val="22"/>
      <name val="Helv"/>
    </font>
    <font>
      <b/>
      <sz val="20"/>
      <name val="Helv"/>
    </font>
    <font>
      <b/>
      <sz val="18"/>
      <color rgb="FFFF0000"/>
      <name val="Arial"/>
      <family val="2"/>
    </font>
    <font>
      <b/>
      <sz val="18"/>
      <color rgb="FFFF0000"/>
      <name val="Helv"/>
    </font>
    <font>
      <b/>
      <sz val="16"/>
      <name val="Arial"/>
      <family val="2"/>
    </font>
    <font>
      <b/>
      <sz val="16"/>
      <name val="Helv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Helv"/>
    </font>
    <font>
      <sz val="16"/>
      <name val="Helv"/>
    </font>
    <font>
      <b/>
      <sz val="20"/>
      <name val="Arial"/>
      <family val="2"/>
    </font>
    <font>
      <sz val="18"/>
      <name val="Arial"/>
      <family val="2"/>
    </font>
    <font>
      <b/>
      <sz val="16"/>
      <color theme="1"/>
      <name val="Helv"/>
    </font>
    <font>
      <sz val="18"/>
      <name val="Helv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9"/>
        <bgColor indexed="9"/>
      </patternFill>
    </fill>
    <fill>
      <patternFill patternType="gray125">
        <fgColor indexed="9"/>
        <bgColor theme="0"/>
      </patternFill>
    </fill>
    <fill>
      <patternFill patternType="lightGray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theme="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centerContinuous" vertical="center"/>
    </xf>
    <xf numFmtId="9" fontId="0" fillId="2" borderId="0" xfId="1" applyFont="1" applyFill="1" applyBorder="1" applyAlignment="1"/>
    <xf numFmtId="0" fontId="0" fillId="2" borderId="0" xfId="0" applyFill="1"/>
    <xf numFmtId="0" fontId="4" fillId="0" borderId="0" xfId="2" applyFont="1" applyAlignment="1">
      <alignment horizontal="centerContinuous" vertical="top"/>
    </xf>
    <xf numFmtId="164" fontId="0" fillId="0" borderId="0" xfId="0" applyNumberFormat="1"/>
    <xf numFmtId="1" fontId="5" fillId="0" borderId="0" xfId="2" applyNumberFormat="1" applyFont="1" applyAlignment="1">
      <alignment horizontal="centerContinuous" vertical="top"/>
    </xf>
    <xf numFmtId="0" fontId="6" fillId="0" borderId="0" xfId="0" applyFont="1" applyAlignment="1">
      <alignment horizontal="left"/>
    </xf>
    <xf numFmtId="0" fontId="2" fillId="2" borderId="0" xfId="2" applyFont="1" applyFill="1" applyAlignment="1">
      <alignment horizontal="centerContinuous" vertical="top"/>
    </xf>
    <xf numFmtId="0" fontId="7" fillId="0" borderId="0" xfId="0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Continuous" vertical="center"/>
    </xf>
    <xf numFmtId="1" fontId="7" fillId="2" borderId="1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9" fillId="3" borderId="5" xfId="0" applyNumberFormat="1" applyFont="1" applyFill="1" applyBorder="1" applyAlignment="1">
      <alignment horizontal="left" vertical="center"/>
    </xf>
    <xf numFmtId="3" fontId="9" fillId="4" borderId="6" xfId="2" applyNumberFormat="1" applyFont="1" applyFill="1" applyBorder="1" applyAlignment="1">
      <alignment vertical="center"/>
    </xf>
    <xf numFmtId="9" fontId="9" fillId="3" borderId="7" xfId="2" applyNumberFormat="1" applyFont="1" applyFill="1" applyBorder="1" applyAlignment="1">
      <alignment vertical="center"/>
    </xf>
    <xf numFmtId="3" fontId="10" fillId="5" borderId="0" xfId="0" applyNumberFormat="1" applyFont="1" applyFill="1" applyAlignment="1">
      <alignment vertical="center"/>
    </xf>
    <xf numFmtId="3" fontId="11" fillId="6" borderId="8" xfId="0" applyNumberFormat="1" applyFont="1" applyFill="1" applyBorder="1" applyAlignment="1">
      <alignment horizontal="left" vertical="center"/>
    </xf>
    <xf numFmtId="3" fontId="11" fillId="4" borderId="6" xfId="2" applyNumberFormat="1" applyFont="1" applyFill="1" applyBorder="1" applyAlignment="1">
      <alignment vertical="center"/>
    </xf>
    <xf numFmtId="3" fontId="11" fillId="4" borderId="9" xfId="2" applyNumberFormat="1" applyFont="1" applyFill="1" applyBorder="1" applyAlignment="1">
      <alignment vertical="center"/>
    </xf>
    <xf numFmtId="9" fontId="11" fillId="3" borderId="9" xfId="2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13" fillId="6" borderId="8" xfId="0" applyNumberFormat="1" applyFont="1" applyFill="1" applyBorder="1" applyAlignment="1">
      <alignment horizontal="left" vertical="center" wrapText="1"/>
    </xf>
    <xf numFmtId="3" fontId="13" fillId="7" borderId="8" xfId="2" applyNumberFormat="1" applyFont="1" applyFill="1" applyBorder="1" applyAlignment="1">
      <alignment vertical="center"/>
    </xf>
    <xf numFmtId="9" fontId="13" fillId="3" borderId="9" xfId="2" applyNumberFormat="1" applyFont="1" applyFill="1" applyBorder="1" applyAlignment="1">
      <alignment vertical="center"/>
    </xf>
    <xf numFmtId="3" fontId="6" fillId="6" borderId="0" xfId="0" applyNumberFormat="1" applyFont="1" applyFill="1" applyAlignment="1">
      <alignment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0" xfId="2" applyNumberFormat="1" applyFont="1" applyBorder="1" applyAlignment="1" applyProtection="1">
      <alignment horizontal="right" vertical="center"/>
      <protection locked="0"/>
    </xf>
    <xf numFmtId="3" fontId="14" fillId="0" borderId="11" xfId="2" applyNumberFormat="1" applyFont="1" applyBorder="1" applyAlignment="1" applyProtection="1">
      <alignment horizontal="right" vertical="center"/>
      <protection locked="0"/>
    </xf>
    <xf numFmtId="9" fontId="14" fillId="3" borderId="12" xfId="2" applyNumberFormat="1" applyFont="1" applyFill="1" applyBorder="1" applyAlignment="1">
      <alignment vertical="center"/>
    </xf>
    <xf numFmtId="3" fontId="14" fillId="0" borderId="10" xfId="2" applyNumberFormat="1" applyFont="1" applyBorder="1" applyAlignment="1" applyProtection="1">
      <alignment vertical="center"/>
      <protection locked="0"/>
    </xf>
    <xf numFmtId="3" fontId="14" fillId="0" borderId="11" xfId="2" applyNumberFormat="1" applyFont="1" applyBorder="1" applyAlignment="1" applyProtection="1">
      <alignment vertical="center"/>
      <protection locked="0"/>
    </xf>
    <xf numFmtId="9" fontId="14" fillId="3" borderId="11" xfId="2" applyNumberFormat="1" applyFont="1" applyFill="1" applyBorder="1" applyAlignment="1">
      <alignment vertical="center"/>
    </xf>
    <xf numFmtId="9" fontId="14" fillId="3" borderId="11" xfId="2" applyNumberFormat="1" applyFont="1" applyFill="1" applyBorder="1" applyAlignment="1">
      <alignment horizontal="right" vertical="center"/>
    </xf>
    <xf numFmtId="9" fontId="14" fillId="0" borderId="11" xfId="2" applyNumberFormat="1" applyFont="1" applyBorder="1" applyAlignment="1">
      <alignment horizontal="right" vertical="center"/>
    </xf>
    <xf numFmtId="9" fontId="14" fillId="3" borderId="9" xfId="2" applyNumberFormat="1" applyFont="1" applyFill="1" applyBorder="1" applyAlignment="1">
      <alignment vertical="center"/>
    </xf>
    <xf numFmtId="3" fontId="13" fillId="6" borderId="8" xfId="0" applyNumberFormat="1" applyFont="1" applyFill="1" applyBorder="1" applyAlignment="1">
      <alignment horizontal="left" vertical="center"/>
    </xf>
    <xf numFmtId="3" fontId="13" fillId="7" borderId="13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14" fillId="0" borderId="14" xfId="2" applyNumberFormat="1" applyFont="1" applyBorder="1" applyAlignment="1" applyProtection="1">
      <alignment vertical="center"/>
      <protection locked="0"/>
    </xf>
    <xf numFmtId="3" fontId="14" fillId="0" borderId="12" xfId="2" applyNumberFormat="1" applyFont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6" xfId="2" applyNumberFormat="1" applyFont="1" applyBorder="1" applyAlignment="1" applyProtection="1">
      <alignment horizontal="right" vertical="center"/>
      <protection locked="0"/>
    </xf>
    <xf numFmtId="3" fontId="14" fillId="0" borderId="9" xfId="2" applyNumberFormat="1" applyFont="1" applyBorder="1" applyAlignment="1" applyProtection="1">
      <alignment horizontal="right" vertical="center"/>
      <protection locked="0"/>
    </xf>
    <xf numFmtId="9" fontId="14" fillId="0" borderId="9" xfId="2" applyNumberFormat="1" applyFont="1" applyBorder="1" applyAlignment="1">
      <alignment horizontal="right" vertical="center"/>
    </xf>
    <xf numFmtId="3" fontId="11" fillId="6" borderId="6" xfId="0" applyNumberFormat="1" applyFont="1" applyFill="1" applyBorder="1" applyAlignment="1">
      <alignment horizontal="left" vertical="center"/>
    </xf>
    <xf numFmtId="3" fontId="11" fillId="7" borderId="6" xfId="2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3" fillId="0" borderId="10" xfId="0" applyNumberFormat="1" applyFont="1" applyBorder="1" applyAlignment="1">
      <alignment horizontal="left" vertical="center"/>
    </xf>
    <xf numFmtId="3" fontId="13" fillId="0" borderId="8" xfId="2" applyNumberFormat="1" applyFont="1" applyBorder="1" applyAlignment="1" applyProtection="1">
      <alignment vertical="center"/>
      <protection locked="0"/>
    </xf>
    <xf numFmtId="3" fontId="13" fillId="0" borderId="13" xfId="2" applyNumberFormat="1" applyFont="1" applyBorder="1" applyAlignment="1" applyProtection="1">
      <alignment vertical="center"/>
      <protection locked="0"/>
    </xf>
    <xf numFmtId="9" fontId="13" fillId="0" borderId="13" xfId="2" applyNumberFormat="1" applyFont="1" applyBorder="1" applyAlignment="1">
      <alignment horizontal="right" vertical="center"/>
    </xf>
    <xf numFmtId="3" fontId="6" fillId="0" borderId="0" xfId="0" applyNumberFormat="1" applyFont="1"/>
    <xf numFmtId="3" fontId="13" fillId="0" borderId="8" xfId="0" applyNumberFormat="1" applyFont="1" applyBorder="1" applyAlignment="1">
      <alignment horizontal="left" vertical="center"/>
    </xf>
    <xf numFmtId="1" fontId="14" fillId="0" borderId="10" xfId="0" applyNumberFormat="1" applyFont="1" applyBorder="1" applyAlignment="1">
      <alignment horizontal="center" vertical="center"/>
    </xf>
    <xf numFmtId="3" fontId="14" fillId="0" borderId="6" xfId="2" applyNumberFormat="1" applyFont="1" applyBorder="1" applyAlignment="1" applyProtection="1">
      <alignment vertical="center"/>
      <protection locked="0"/>
    </xf>
    <xf numFmtId="3" fontId="14" fillId="0" borderId="9" xfId="2" applyNumberFormat="1" applyFont="1" applyBorder="1" applyAlignment="1" applyProtection="1">
      <alignment vertical="center"/>
      <protection locked="0"/>
    </xf>
    <xf numFmtId="1" fontId="0" fillId="0" borderId="0" xfId="0" applyNumberFormat="1"/>
    <xf numFmtId="9" fontId="13" fillId="3" borderId="11" xfId="2" applyNumberFormat="1" applyFont="1" applyFill="1" applyBorder="1" applyAlignment="1">
      <alignment vertical="center"/>
    </xf>
    <xf numFmtId="3" fontId="9" fillId="3" borderId="6" xfId="0" applyNumberFormat="1" applyFont="1" applyFill="1" applyBorder="1" applyAlignment="1">
      <alignment horizontal="left" vertical="center"/>
    </xf>
    <xf numFmtId="3" fontId="9" fillId="4" borderId="9" xfId="2" applyNumberFormat="1" applyFont="1" applyFill="1" applyBorder="1" applyAlignment="1">
      <alignment vertical="center"/>
    </xf>
    <xf numFmtId="9" fontId="9" fillId="3" borderId="13" xfId="2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1" fillId="8" borderId="8" xfId="2" applyNumberFormat="1" applyFont="1" applyFill="1" applyBorder="1" applyAlignment="1">
      <alignment vertical="center"/>
    </xf>
    <xf numFmtId="3" fontId="11" fillId="8" borderId="13" xfId="2" applyNumberFormat="1" applyFont="1" applyFill="1" applyBorder="1" applyAlignment="1">
      <alignment vertical="center"/>
    </xf>
    <xf numFmtId="3" fontId="14" fillId="0" borderId="10" xfId="2" applyNumberFormat="1" applyFont="1" applyBorder="1" applyAlignment="1">
      <alignment vertical="center"/>
    </xf>
    <xf numFmtId="3" fontId="14" fillId="0" borderId="11" xfId="2" applyNumberFormat="1" applyFont="1" applyBorder="1" applyAlignment="1">
      <alignment vertical="center"/>
    </xf>
    <xf numFmtId="3" fontId="14" fillId="0" borderId="6" xfId="2" applyNumberFormat="1" applyFont="1" applyBorder="1" applyAlignment="1">
      <alignment vertical="center"/>
    </xf>
    <xf numFmtId="3" fontId="14" fillId="0" borderId="9" xfId="2" applyNumberFormat="1" applyFont="1" applyBorder="1" applyAlignment="1">
      <alignment vertical="center"/>
    </xf>
    <xf numFmtId="3" fontId="11" fillId="7" borderId="9" xfId="2" applyNumberFormat="1" applyFont="1" applyFill="1" applyBorder="1" applyAlignment="1">
      <alignment vertical="center"/>
    </xf>
    <xf numFmtId="3" fontId="14" fillId="0" borderId="15" xfId="2" applyNumberFormat="1" applyFont="1" applyBorder="1" applyAlignment="1" applyProtection="1">
      <alignment horizontal="right" vertical="center"/>
      <protection locked="0"/>
    </xf>
    <xf numFmtId="3" fontId="9" fillId="3" borderId="8" xfId="0" applyNumberFormat="1" applyFont="1" applyFill="1" applyBorder="1" applyAlignment="1">
      <alignment horizontal="left" vertical="center"/>
    </xf>
    <xf numFmtId="3" fontId="9" fillId="4" borderId="8" xfId="2" applyNumberFormat="1" applyFont="1" applyFill="1" applyBorder="1" applyAlignment="1">
      <alignment vertical="center"/>
    </xf>
    <xf numFmtId="3" fontId="9" fillId="4" borderId="13" xfId="2" applyNumberFormat="1" applyFont="1" applyFill="1" applyBorder="1" applyAlignment="1">
      <alignment vertical="center"/>
    </xf>
    <xf numFmtId="3" fontId="14" fillId="9" borderId="16" xfId="2" applyNumberFormat="1" applyFont="1" applyFill="1" applyBorder="1" applyAlignment="1" applyProtection="1">
      <alignment vertical="center"/>
      <protection locked="0"/>
    </xf>
    <xf numFmtId="3" fontId="14" fillId="9" borderId="11" xfId="2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Border="1" applyAlignment="1">
      <alignment horizontal="center" vertical="center"/>
    </xf>
    <xf numFmtId="3" fontId="14" fillId="10" borderId="10" xfId="2" applyNumberFormat="1" applyFont="1" applyFill="1" applyBorder="1" applyAlignment="1" applyProtection="1">
      <alignment vertical="center"/>
      <protection locked="0"/>
    </xf>
    <xf numFmtId="3" fontId="14" fillId="0" borderId="10" xfId="3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4" fillId="0" borderId="17" xfId="2" applyNumberFormat="1" applyFont="1" applyBorder="1" applyAlignment="1" applyProtection="1">
      <alignment vertical="center"/>
      <protection locked="0"/>
    </xf>
    <xf numFmtId="3" fontId="14" fillId="0" borderId="4" xfId="2" applyNumberFormat="1" applyFont="1" applyBorder="1" applyAlignment="1" applyProtection="1">
      <alignment vertical="center"/>
      <protection locked="0"/>
    </xf>
    <xf numFmtId="3" fontId="14" fillId="0" borderId="16" xfId="2" applyNumberFormat="1" applyFont="1" applyBorder="1" applyAlignment="1" applyProtection="1">
      <alignment vertical="center"/>
      <protection locked="0"/>
    </xf>
    <xf numFmtId="3" fontId="9" fillId="3" borderId="18" xfId="0" applyNumberFormat="1" applyFont="1" applyFill="1" applyBorder="1" applyAlignment="1">
      <alignment horizontal="left" vertical="center"/>
    </xf>
    <xf numFmtId="3" fontId="9" fillId="4" borderId="1" xfId="2" applyNumberFormat="1" applyFont="1" applyFill="1" applyBorder="1" applyAlignment="1">
      <alignment vertical="center"/>
    </xf>
    <xf numFmtId="9" fontId="9" fillId="3" borderId="1" xfId="2" applyNumberFormat="1" applyFont="1" applyFill="1" applyBorder="1" applyAlignment="1">
      <alignment vertical="center"/>
    </xf>
    <xf numFmtId="3" fontId="10" fillId="5" borderId="0" xfId="0" applyNumberFormat="1" applyFont="1" applyFill="1"/>
    <xf numFmtId="0" fontId="17" fillId="0" borderId="19" xfId="0" applyFont="1" applyBorder="1" applyAlignment="1">
      <alignment horizontal="left" wrapText="1"/>
    </xf>
    <xf numFmtId="165" fontId="18" fillId="0" borderId="0" xfId="0" applyNumberFormat="1" applyFont="1"/>
    <xf numFmtId="0" fontId="19" fillId="10" borderId="0" xfId="0" applyFont="1" applyFill="1" applyAlignment="1">
      <alignment horizontal="left" wrapText="1"/>
    </xf>
    <xf numFmtId="0" fontId="20" fillId="9" borderId="0" xfId="4" applyFont="1" applyFill="1" applyAlignment="1">
      <alignment horizontal="left" wrapText="1"/>
    </xf>
    <xf numFmtId="0" fontId="1" fillId="2" borderId="0" xfId="2" applyFill="1"/>
    <xf numFmtId="0" fontId="21" fillId="0" borderId="0" xfId="0" applyFont="1"/>
    <xf numFmtId="3" fontId="19" fillId="0" borderId="0" xfId="2" applyNumberFormat="1" applyFont="1" applyAlignment="1" applyProtection="1">
      <alignment vertical="center"/>
      <protection locked="0"/>
    </xf>
    <xf numFmtId="0" fontId="21" fillId="2" borderId="0" xfId="2" applyFont="1" applyFill="1"/>
    <xf numFmtId="0" fontId="1" fillId="0" borderId="0" xfId="2"/>
    <xf numFmtId="0" fontId="22" fillId="0" borderId="0" xfId="0" applyFont="1" applyAlignment="1">
      <alignment horizontal="center" vertical="center"/>
    </xf>
    <xf numFmtId="1" fontId="7" fillId="2" borderId="0" xfId="2" applyNumberFormat="1" applyFont="1" applyFill="1" applyAlignment="1">
      <alignment horizontal="centerContinuous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5">
    <cellStyle name="Normal" xfId="0" builtinId="0"/>
    <cellStyle name="Normal 3" xfId="4" xr:uid="{E21A89CE-92C2-4186-A246-2F9616ED4521}"/>
    <cellStyle name="Normal_PROV2001" xfId="3" xr:uid="{D89185E2-3CD0-4090-A75D-1EA1508141F2}"/>
    <cellStyle name="Normal_PROV20012002" xfId="2" xr:uid="{BB5A1DF6-2F72-4589-875D-C4515FA11C0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284628</xdr:colOff>
      <xdr:row>1</xdr:row>
      <xdr:rowOff>95476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1BC2186-515E-D326-3A5A-D65B25A9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4607" y="0"/>
          <a:ext cx="2121592" cy="1347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new%20site%20public\Stats23\Final\OICAquestionnaire-Q4%202023_Final.xlsx" TargetMode="External"/><Relationship Id="rId1" Type="http://schemas.openxmlformats.org/officeDocument/2006/relationships/externalLinkPath" Target="OICAquestionnaire-Q4%202023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fa75008.sharepoint.com/sites/Direction-Est/Documents%20partages/EXP-PRO-SURVEY/PROBYQUARTERS.xlsx" TargetMode="External"/><Relationship Id="rId1" Type="http://schemas.openxmlformats.org/officeDocument/2006/relationships/externalLinkPath" Target="https://ccfa75008.sharepoint.com/sites/Direction-Est/Documents%20partages/EXP-PRO-SURVEY/PROBYQUAR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OTAL"/>
      <sheetName val="PROCARS"/>
      <sheetName val="PROLCV"/>
      <sheetName val="PROHCV"/>
      <sheetName val="PROB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VENTIONS"/>
      <sheetName val="THE CASE OF CHINA"/>
      <sheetName val="PERIMETER"/>
      <sheetName val="TOTAL"/>
      <sheetName val="PROCARS"/>
      <sheetName val="PROLCV"/>
      <sheetName val="PROHCV"/>
      <sheetName val="PROBC"/>
      <sheetName val="PROCV"/>
      <sheetName val="BASEPROTOTAL"/>
      <sheetName val="LAST QUARTERS"/>
      <sheetName val="BASEPROCARS"/>
      <sheetName val="BASEPROLCV"/>
      <sheetName val="BASEPROHCV"/>
      <sheetName val="BASEPROBC"/>
    </sheetNames>
    <sheetDataSet>
      <sheetData sheetId="0"/>
      <sheetData sheetId="1"/>
      <sheetData sheetId="2"/>
      <sheetData sheetId="3"/>
      <sheetData sheetId="4"/>
      <sheetData sheetId="5">
        <row r="5">
          <cell r="BI5" t="str">
            <v>Q1-Q4</v>
          </cell>
        </row>
      </sheetData>
      <sheetData sheetId="6">
        <row r="5">
          <cell r="BI5" t="str">
            <v>Q1-Q4</v>
          </cell>
        </row>
      </sheetData>
      <sheetData sheetId="7">
        <row r="5">
          <cell r="BI5" t="str">
            <v>Q1-Q4</v>
          </cell>
          <cell r="BM5" t="str">
            <v>Q1-Q4</v>
          </cell>
          <cell r="BQ5" t="str">
            <v>Q1-Q4</v>
          </cell>
          <cell r="BU5" t="str">
            <v>Q1-Q4</v>
          </cell>
          <cell r="BY5" t="str">
            <v>Q1-Q4</v>
          </cell>
        </row>
        <row r="14">
          <cell r="BI14">
            <v>21000</v>
          </cell>
          <cell r="BM14">
            <v>15500</v>
          </cell>
          <cell r="BQ14">
            <v>12000</v>
          </cell>
          <cell r="BU14">
            <v>13903</v>
          </cell>
          <cell r="BY14">
            <v>11900</v>
          </cell>
        </row>
        <row r="15">
          <cell r="BI15">
            <v>38434</v>
          </cell>
          <cell r="BM15">
            <v>30070</v>
          </cell>
          <cell r="BQ15">
            <v>36785</v>
          </cell>
          <cell r="BU15">
            <v>42111</v>
          </cell>
          <cell r="BY15">
            <v>46866</v>
          </cell>
        </row>
        <row r="16">
          <cell r="BI16" t="str">
            <v>Confidential</v>
          </cell>
          <cell r="BM16" t="str">
            <v>Confidential</v>
          </cell>
          <cell r="BQ16" t="str">
            <v>Confidential</v>
          </cell>
          <cell r="BU16" t="str">
            <v>Confidential</v>
          </cell>
          <cell r="BY16" t="str">
            <v>Confidential</v>
          </cell>
        </row>
        <row r="17">
          <cell r="BI17" t="str">
            <v>Confidential</v>
          </cell>
          <cell r="BM17" t="str">
            <v>Confidential</v>
          </cell>
          <cell r="BQ17" t="str">
            <v>Confidential</v>
          </cell>
          <cell r="BU17" t="str">
            <v>Confidential</v>
          </cell>
          <cell r="BY17" t="str">
            <v>Confidential</v>
          </cell>
        </row>
        <row r="18">
          <cell r="BI18" t="str">
            <v>Confidential</v>
          </cell>
          <cell r="BM18" t="str">
            <v>Confidential</v>
          </cell>
          <cell r="BQ18" t="str">
            <v>Confidential</v>
          </cell>
          <cell r="BU18" t="str">
            <v>Confidential</v>
          </cell>
          <cell r="BY18" t="str">
            <v>Confidential</v>
          </cell>
        </row>
        <row r="19">
          <cell r="BI19">
            <v>60294</v>
          </cell>
          <cell r="BM19">
            <v>47937</v>
          </cell>
          <cell r="BQ19">
            <v>63167</v>
          </cell>
          <cell r="BU19">
            <v>54499</v>
          </cell>
          <cell r="BY19">
            <v>129644</v>
          </cell>
        </row>
        <row r="20">
          <cell r="BI20" t="str">
            <v>Confidential</v>
          </cell>
          <cell r="BM20" t="str">
            <v>Confidential</v>
          </cell>
          <cell r="BQ20" t="str">
            <v>Confidential</v>
          </cell>
          <cell r="BU20" t="str">
            <v>Confidential</v>
          </cell>
          <cell r="BY20" t="str">
            <v>Confidential</v>
          </cell>
        </row>
        <row r="21">
          <cell r="BI21">
            <v>5389</v>
          </cell>
          <cell r="BM21">
            <v>3039</v>
          </cell>
          <cell r="BQ21">
            <v>4338</v>
          </cell>
          <cell r="BU21">
            <v>5714</v>
          </cell>
          <cell r="BY21">
            <v>5807</v>
          </cell>
        </row>
        <row r="22">
          <cell r="BI22">
            <v>49837</v>
          </cell>
          <cell r="BM22">
            <v>36905</v>
          </cell>
          <cell r="BQ22">
            <v>52223</v>
          </cell>
          <cell r="BU22">
            <v>56251</v>
          </cell>
          <cell r="BY22">
            <v>61776</v>
          </cell>
        </row>
        <row r="23">
          <cell r="BI23" t="str">
            <v>Confidential</v>
          </cell>
          <cell r="BM23" t="str">
            <v>Confidential</v>
          </cell>
          <cell r="BQ23" t="str">
            <v>Confidential</v>
          </cell>
          <cell r="BU23" t="str">
            <v>Confidential</v>
          </cell>
          <cell r="BY23" t="str">
            <v>Confidential</v>
          </cell>
        </row>
        <row r="24">
          <cell r="BI24">
            <v>18883</v>
          </cell>
          <cell r="BM24">
            <v>13931</v>
          </cell>
          <cell r="BQ24">
            <v>16379</v>
          </cell>
          <cell r="BU24">
            <v>20507</v>
          </cell>
          <cell r="BY24">
            <v>22013</v>
          </cell>
        </row>
        <row r="27">
          <cell r="BI27">
            <v>1181</v>
          </cell>
          <cell r="BM27">
            <v>1180</v>
          </cell>
          <cell r="BQ27">
            <v>1262</v>
          </cell>
          <cell r="BU27">
            <v>1347</v>
          </cell>
          <cell r="BY27">
            <v>1432</v>
          </cell>
        </row>
        <row r="28">
          <cell r="BI28"/>
          <cell r="BM28"/>
          <cell r="BQ28">
            <v>0</v>
          </cell>
          <cell r="BU28">
            <v>0</v>
          </cell>
          <cell r="BY28">
            <v>0</v>
          </cell>
        </row>
        <row r="29">
          <cell r="BI29"/>
          <cell r="BM29"/>
          <cell r="BQ29">
            <v>0</v>
          </cell>
          <cell r="BU29">
            <v>0</v>
          </cell>
          <cell r="BY29">
            <v>0</v>
          </cell>
        </row>
        <row r="30">
          <cell r="BI30"/>
          <cell r="BM30"/>
          <cell r="BQ30">
            <v>0</v>
          </cell>
          <cell r="BU30">
            <v>0</v>
          </cell>
          <cell r="BY30">
            <v>0</v>
          </cell>
        </row>
        <row r="31">
          <cell r="BI31"/>
          <cell r="BM31"/>
          <cell r="BQ31">
            <v>0</v>
          </cell>
          <cell r="BU31">
            <v>0</v>
          </cell>
          <cell r="BY31">
            <v>0</v>
          </cell>
        </row>
        <row r="32">
          <cell r="BI32"/>
          <cell r="BM32"/>
          <cell r="BQ32">
            <v>0</v>
          </cell>
          <cell r="BU32">
            <v>0</v>
          </cell>
          <cell r="BY32">
            <v>0</v>
          </cell>
        </row>
        <row r="34">
          <cell r="BI34">
            <v>9</v>
          </cell>
          <cell r="BM34">
            <v>10</v>
          </cell>
          <cell r="BQ34">
            <v>9</v>
          </cell>
          <cell r="BU34">
            <v>0</v>
          </cell>
          <cell r="BY34">
            <v>0</v>
          </cell>
        </row>
        <row r="38">
          <cell r="BI38">
            <v>60261.538461538468</v>
          </cell>
          <cell r="BM38">
            <v>52103</v>
          </cell>
          <cell r="BQ38">
            <v>70506</v>
          </cell>
          <cell r="BU38">
            <v>64176</v>
          </cell>
          <cell r="BY38">
            <v>77476</v>
          </cell>
        </row>
        <row r="39">
          <cell r="BI39">
            <v>163</v>
          </cell>
          <cell r="BM39">
            <v>109</v>
          </cell>
          <cell r="BQ39">
            <v>239</v>
          </cell>
          <cell r="BU39">
            <v>424</v>
          </cell>
          <cell r="BY39">
            <v>799</v>
          </cell>
        </row>
        <row r="40">
          <cell r="BI40">
            <v>8798</v>
          </cell>
          <cell r="BM40">
            <v>8629</v>
          </cell>
          <cell r="BQ40" t="str">
            <v>N/A</v>
          </cell>
          <cell r="BU40" t="str">
            <v>N/A</v>
          </cell>
          <cell r="BY40" t="str">
            <v>N/A</v>
          </cell>
        </row>
        <row r="41">
          <cell r="BI41">
            <v>4247</v>
          </cell>
          <cell r="BM41">
            <v>8240</v>
          </cell>
          <cell r="BQ41">
            <v>10647</v>
          </cell>
          <cell r="BU41">
            <v>8013</v>
          </cell>
          <cell r="BY41">
            <v>9861</v>
          </cell>
        </row>
        <row r="42">
          <cell r="BI42" t="str">
            <v>Confidential</v>
          </cell>
          <cell r="BM42" t="str">
            <v>Confidential</v>
          </cell>
          <cell r="BQ42" t="str">
            <v>Confidential</v>
          </cell>
          <cell r="BU42" t="str">
            <v>Confidential</v>
          </cell>
          <cell r="BY42" t="str">
            <v>Confidential</v>
          </cell>
        </row>
        <row r="43">
          <cell r="BI43">
            <v>5320</v>
          </cell>
          <cell r="BM43">
            <v>4163</v>
          </cell>
          <cell r="BQ43">
            <v>4433</v>
          </cell>
          <cell r="BU43">
            <v>4512</v>
          </cell>
          <cell r="BY43">
            <v>3541</v>
          </cell>
        </row>
        <row r="44">
          <cell r="BI44">
            <v>19003</v>
          </cell>
          <cell r="BM44">
            <v>23250</v>
          </cell>
          <cell r="BQ44">
            <v>38574</v>
          </cell>
          <cell r="BU44">
            <v>46570</v>
          </cell>
          <cell r="BY44">
            <v>52244</v>
          </cell>
        </row>
        <row r="47">
          <cell r="BI47">
            <v>23311</v>
          </cell>
          <cell r="BM47">
            <v>14223</v>
          </cell>
          <cell r="BQ47">
            <v>12504</v>
          </cell>
          <cell r="BU47">
            <v>10898</v>
          </cell>
          <cell r="BY47">
            <v>17529</v>
          </cell>
        </row>
        <row r="48">
          <cell r="BI48">
            <v>195421</v>
          </cell>
          <cell r="BM48">
            <v>133965</v>
          </cell>
          <cell r="BQ48">
            <v>162836</v>
          </cell>
          <cell r="BU48">
            <v>195818</v>
          </cell>
          <cell r="BY48">
            <v>215577</v>
          </cell>
        </row>
        <row r="49">
          <cell r="BI49">
            <v>345067</v>
          </cell>
          <cell r="BM49">
            <v>240056</v>
          </cell>
          <cell r="BQ49">
            <v>286937</v>
          </cell>
          <cell r="BU49">
            <v>319726</v>
          </cell>
          <cell r="BY49">
            <v>329138</v>
          </cell>
        </row>
        <row r="52">
          <cell r="BI52" t="str">
            <v>Confidential</v>
          </cell>
          <cell r="BM52" t="str">
            <v>Confidential</v>
          </cell>
          <cell r="BQ52" t="str">
            <v>Confidential</v>
          </cell>
          <cell r="BU52" t="str">
            <v>Confidential</v>
          </cell>
          <cell r="BY52" t="str">
            <v>Confidential</v>
          </cell>
        </row>
        <row r="53">
          <cell r="BI53">
            <v>113476</v>
          </cell>
          <cell r="BM53">
            <v>90936</v>
          </cell>
          <cell r="BQ53">
            <v>158810</v>
          </cell>
          <cell r="BU53">
            <v>161992</v>
          </cell>
          <cell r="BY53">
            <v>100535</v>
          </cell>
        </row>
        <row r="55">
          <cell r="BI55" t="str">
            <v>N/A</v>
          </cell>
          <cell r="BM55" t="str">
            <v>N/A</v>
          </cell>
          <cell r="BQ55" t="str">
            <v>N/A</v>
          </cell>
          <cell r="BU55" t="str">
            <v>N/A</v>
          </cell>
          <cell r="BY55" t="str">
            <v>N/A</v>
          </cell>
        </row>
        <row r="62">
          <cell r="BI62">
            <v>5606</v>
          </cell>
          <cell r="BM62">
            <v>4730</v>
          </cell>
          <cell r="BQ62">
            <v>5391</v>
          </cell>
          <cell r="BU62">
            <v>6096</v>
          </cell>
          <cell r="BY62">
            <v>7141</v>
          </cell>
        </row>
        <row r="64">
          <cell r="BI64">
            <v>2217847</v>
          </cell>
          <cell r="BM64">
            <v>2976459</v>
          </cell>
          <cell r="BQ64">
            <v>2408249</v>
          </cell>
          <cell r="BU64">
            <v>1249268</v>
          </cell>
          <cell r="BY64">
            <v>1645195</v>
          </cell>
        </row>
        <row r="65">
          <cell r="BI65">
            <v>254165</v>
          </cell>
          <cell r="BM65">
            <v>122576</v>
          </cell>
          <cell r="BQ65">
            <v>246407</v>
          </cell>
          <cell r="BU65">
            <v>327369</v>
          </cell>
          <cell r="BY65">
            <v>349359</v>
          </cell>
        </row>
        <row r="66">
          <cell r="BI66">
            <v>91757</v>
          </cell>
          <cell r="BM66">
            <v>41379</v>
          </cell>
          <cell r="BQ66">
            <v>72983</v>
          </cell>
          <cell r="BU66">
            <v>93679</v>
          </cell>
          <cell r="BY66">
            <v>76031</v>
          </cell>
        </row>
        <row r="67">
          <cell r="BI67">
            <v>9600</v>
          </cell>
          <cell r="BM67">
            <v>10300.799999999999</v>
          </cell>
          <cell r="BQ67">
            <v>10537.718399999998</v>
          </cell>
          <cell r="BU67">
            <v>12539.884895999998</v>
          </cell>
          <cell r="BY67">
            <v>16803.445760639999</v>
          </cell>
        </row>
        <row r="68">
          <cell r="BI68">
            <v>506541</v>
          </cell>
          <cell r="BM68">
            <v>405451</v>
          </cell>
          <cell r="BQ68">
            <v>506938</v>
          </cell>
          <cell r="BU68">
            <v>512829</v>
          </cell>
          <cell r="BY68">
            <v>492829</v>
          </cell>
        </row>
        <row r="69">
          <cell r="BI69"/>
          <cell r="BM69"/>
          <cell r="BQ69"/>
          <cell r="BU69"/>
          <cell r="BY69"/>
        </row>
        <row r="70">
          <cell r="BI70"/>
          <cell r="BM70"/>
          <cell r="BQ70"/>
          <cell r="BU70"/>
          <cell r="BY70"/>
        </row>
        <row r="71">
          <cell r="BI71">
            <v>4031</v>
          </cell>
          <cell r="BM71">
            <v>2755</v>
          </cell>
          <cell r="BQ71">
            <v>5038</v>
          </cell>
          <cell r="BU71">
            <v>4734</v>
          </cell>
          <cell r="BY71">
            <v>2021</v>
          </cell>
        </row>
        <row r="72">
          <cell r="BI72" t="str">
            <v>N/A</v>
          </cell>
          <cell r="BM72" t="str">
            <v>N/A</v>
          </cell>
          <cell r="BQ72" t="str">
            <v>N/A</v>
          </cell>
          <cell r="BU72" t="str">
            <v>N/A</v>
          </cell>
          <cell r="BY72" t="str">
            <v>N/A</v>
          </cell>
        </row>
        <row r="73">
          <cell r="BI73">
            <v>64758</v>
          </cell>
          <cell r="BM73">
            <v>55583</v>
          </cell>
          <cell r="BQ73">
            <v>65895</v>
          </cell>
          <cell r="BU73">
            <v>64896</v>
          </cell>
          <cell r="BY73">
            <v>59151</v>
          </cell>
        </row>
        <row r="74">
          <cell r="BI74">
            <v>5859</v>
          </cell>
          <cell r="BM74">
            <v>7286</v>
          </cell>
          <cell r="BQ74">
            <v>9780</v>
          </cell>
          <cell r="BU74">
            <v>9096</v>
          </cell>
          <cell r="BY74">
            <v>6803</v>
          </cell>
        </row>
        <row r="75">
          <cell r="BI75" t="str">
            <v>N/A</v>
          </cell>
          <cell r="BM75" t="str">
            <v>N/A</v>
          </cell>
          <cell r="BQ75" t="str">
            <v>N/A</v>
          </cell>
          <cell r="BU75" t="str">
            <v>N/A</v>
          </cell>
          <cell r="BY75" t="str">
            <v>N/A</v>
          </cell>
        </row>
        <row r="76">
          <cell r="BI76" t="str">
            <v>N/A</v>
          </cell>
          <cell r="BM76" t="str">
            <v>N/A</v>
          </cell>
          <cell r="BQ76" t="str">
            <v>N/A</v>
          </cell>
          <cell r="BU76" t="str">
            <v>N/A</v>
          </cell>
          <cell r="BY76" t="str">
            <v>N/A</v>
          </cell>
        </row>
        <row r="80">
          <cell r="BI80" t="str">
            <v>N/A</v>
          </cell>
          <cell r="BM80" t="str">
            <v>N/A</v>
          </cell>
          <cell r="BQ80" t="str">
            <v>N/A</v>
          </cell>
          <cell r="BU80" t="str">
            <v>N/A</v>
          </cell>
          <cell r="BY80" t="str">
            <v>N/A</v>
          </cell>
        </row>
        <row r="82">
          <cell r="BI82" t="str">
            <v>N/A</v>
          </cell>
          <cell r="BM82" t="str">
            <v>N/A</v>
          </cell>
          <cell r="BQ82" t="str">
            <v>N/A</v>
          </cell>
          <cell r="BU82" t="str">
            <v>N/A</v>
          </cell>
          <cell r="BY82" t="str">
            <v>N/A</v>
          </cell>
        </row>
        <row r="85">
          <cell r="BI85" t="str">
            <v>N/A</v>
          </cell>
          <cell r="BM85" t="str">
            <v>N/A</v>
          </cell>
          <cell r="BQ85" t="str">
            <v>N/A</v>
          </cell>
          <cell r="BU85" t="str">
            <v>N/A</v>
          </cell>
          <cell r="BY85" t="str">
            <v>N/A</v>
          </cell>
        </row>
        <row r="87">
          <cell r="BI87">
            <v>27840</v>
          </cell>
          <cell r="BM87">
            <v>22567</v>
          </cell>
          <cell r="BQ87">
            <v>26969</v>
          </cell>
          <cell r="BU87">
            <v>30249</v>
          </cell>
          <cell r="BY87">
            <v>32923</v>
          </cell>
        </row>
      </sheetData>
      <sheetData sheetId="8">
        <row r="5">
          <cell r="BI5" t="str">
            <v>Q1-Q4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78D8-BE14-43F6-99DD-D0AC019FFD55}">
  <sheetPr syncVertical="1" syncRef="A1" transitionEvaluation="1">
    <pageSetUpPr fitToPage="1"/>
  </sheetPr>
  <dimension ref="A1:J75"/>
  <sheetViews>
    <sheetView showGridLines="0" tabSelected="1" zoomScale="70" zoomScaleNormal="70" workbookViewId="0"/>
  </sheetViews>
  <sheetFormatPr baseColWidth="10" defaultColWidth="29.6640625" defaultRowHeight="15.75" x14ac:dyDescent="0.25"/>
  <cols>
    <col min="1" max="1" width="49" customWidth="1"/>
    <col min="2" max="6" width="21.44140625" style="93" customWidth="1"/>
    <col min="7" max="9" width="19.77734375" style="97" customWidth="1"/>
    <col min="10" max="10" width="19.77734375" customWidth="1"/>
  </cols>
  <sheetData>
    <row r="1" spans="1:10" ht="99" customHeight="1" x14ac:dyDescent="0.25">
      <c r="A1" s="1" t="s">
        <v>0</v>
      </c>
      <c r="B1" s="2"/>
      <c r="C1" s="2"/>
      <c r="D1" s="3"/>
      <c r="E1" s="3"/>
      <c r="F1" s="3"/>
      <c r="G1" t="s">
        <v>1</v>
      </c>
      <c r="H1" t="s">
        <v>1</v>
      </c>
      <c r="I1" t="s">
        <v>1</v>
      </c>
    </row>
    <row r="2" spans="1:10" ht="28.5" customHeight="1" x14ac:dyDescent="0.25">
      <c r="A2" s="4" t="s">
        <v>2</v>
      </c>
      <c r="B2" s="2"/>
      <c r="C2" s="2"/>
      <c r="D2" s="5" t="s">
        <v>1</v>
      </c>
      <c r="E2" s="5" t="s">
        <v>1</v>
      </c>
      <c r="F2" s="5" t="s">
        <v>1</v>
      </c>
      <c r="G2" s="6"/>
      <c r="H2" s="6"/>
      <c r="I2" s="6"/>
    </row>
    <row r="3" spans="1:10" ht="24.75" customHeight="1" thickBot="1" x14ac:dyDescent="0.4">
      <c r="A3" s="7" t="s">
        <v>3</v>
      </c>
      <c r="B3" s="2"/>
      <c r="C3" s="2"/>
      <c r="D3" s="8"/>
      <c r="E3" s="8"/>
      <c r="F3" s="8"/>
      <c r="G3" s="4" t="s">
        <v>1</v>
      </c>
      <c r="H3" s="4" t="s">
        <v>1</v>
      </c>
      <c r="I3" s="4"/>
    </row>
    <row r="4" spans="1:10" ht="31.9" customHeight="1" thickTop="1" thickBot="1" x14ac:dyDescent="0.3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0" t="s">
        <v>10</v>
      </c>
      <c r="H4" s="100" t="s">
        <v>11</v>
      </c>
      <c r="I4" s="100" t="s">
        <v>12</v>
      </c>
      <c r="J4" s="100" t="s">
        <v>13</v>
      </c>
    </row>
    <row r="5" spans="1:10" s="13" customFormat="1" ht="49.5" customHeight="1" thickTop="1" thickBot="1" x14ac:dyDescent="0.3">
      <c r="A5" s="11" t="s">
        <v>14</v>
      </c>
      <c r="B5" s="12" t="str">
        <f>[2]PROHCV!BI$5</f>
        <v>Q1-Q4</v>
      </c>
      <c r="C5" s="12" t="str">
        <f>[2]PROHCV!BM$5</f>
        <v>Q1-Q4</v>
      </c>
      <c r="D5" s="12" t="str">
        <f>[2]PROHCV!BQ$5</f>
        <v>Q1-Q4</v>
      </c>
      <c r="E5" s="12" t="str">
        <f>[2]PROHCV!BU$5</f>
        <v>Q1-Q4</v>
      </c>
      <c r="F5" s="12" t="str">
        <f>[2]PROHCV!BY$5</f>
        <v>Q1-Q4</v>
      </c>
      <c r="G5" s="101"/>
      <c r="H5" s="101"/>
      <c r="I5" s="101"/>
      <c r="J5" s="101"/>
    </row>
    <row r="6" spans="1:10" s="17" customFormat="1" ht="39.950000000000003" customHeight="1" thickTop="1" x14ac:dyDescent="0.25">
      <c r="A6" s="14" t="s">
        <v>15</v>
      </c>
      <c r="B6" s="15">
        <f>B7+B27</f>
        <v>284012.5384615385</v>
      </c>
      <c r="C6" s="15">
        <f>C7+C27</f>
        <v>236427</v>
      </c>
      <c r="D6" s="15">
        <f t="shared" ref="D6:F6" si="0">D7+D27</f>
        <v>310553</v>
      </c>
      <c r="E6" s="15">
        <f t="shared" si="0"/>
        <v>318027</v>
      </c>
      <c r="F6" s="15">
        <f t="shared" si="0"/>
        <v>423359</v>
      </c>
      <c r="G6" s="16">
        <f>ROUND(IF(AND(ISNUMBER($F6)=TRUE,(B6&lt;&gt;0)=TRUE),$F6/B6-1," "),3)</f>
        <v>0.49099999999999999</v>
      </c>
      <c r="H6" s="16">
        <f>ROUND(IF(AND(ISNUMBER($F6)=TRUE,(C6&lt;&gt;0)=TRUE),$F6/C6-1," "),3)</f>
        <v>0.79100000000000004</v>
      </c>
      <c r="I6" s="16">
        <f>ROUND(IF(AND(ISNUMBER($F6)=TRUE,(D6&lt;&gt;0)=TRUE),$F6/D6-1," "),3)</f>
        <v>0.36299999999999999</v>
      </c>
      <c r="J6" s="16">
        <f>ROUND(IF(AND(ISNUMBER($F6)=TRUE,(E6&lt;&gt;0)=TRUE),$F6/E6-1," "),3)</f>
        <v>0.33100000000000002</v>
      </c>
    </row>
    <row r="7" spans="1:10" s="22" customFormat="1" ht="39.950000000000003" customHeight="1" x14ac:dyDescent="0.25">
      <c r="A7" s="18" t="s">
        <v>16</v>
      </c>
      <c r="B7" s="19">
        <f>B8+B20</f>
        <v>195018</v>
      </c>
      <c r="C7" s="19">
        <f>C8+C20</f>
        <v>148562</v>
      </c>
      <c r="D7" s="20">
        <f t="shared" ref="D7:F7" si="1">D8+D20</f>
        <v>186154</v>
      </c>
      <c r="E7" s="20">
        <f t="shared" si="1"/>
        <v>194332</v>
      </c>
      <c r="F7" s="20">
        <f t="shared" si="1"/>
        <v>279438</v>
      </c>
      <c r="G7" s="21">
        <f t="shared" ref="G7:J66" si="2">ROUND(IF(AND(ISNUMBER($F7)=TRUE,(B7&lt;&gt;0)=TRUE),$F7/B7-1," "),3)</f>
        <v>0.433</v>
      </c>
      <c r="H7" s="21">
        <f t="shared" si="2"/>
        <v>0.88100000000000001</v>
      </c>
      <c r="I7" s="21">
        <f t="shared" si="2"/>
        <v>0.501</v>
      </c>
      <c r="J7" s="21">
        <f t="shared" si="2"/>
        <v>0.438</v>
      </c>
    </row>
    <row r="8" spans="1:10" s="26" customFormat="1" ht="38.450000000000003" customHeight="1" x14ac:dyDescent="0.25">
      <c r="A8" s="23" t="s">
        <v>17</v>
      </c>
      <c r="B8" s="24">
        <f>SUM(B9:B19)</f>
        <v>193837</v>
      </c>
      <c r="C8" s="24">
        <f t="shared" ref="C8:F8" si="3">SUM(C9:C19)</f>
        <v>147382</v>
      </c>
      <c r="D8" s="24">
        <f t="shared" si="3"/>
        <v>184892</v>
      </c>
      <c r="E8" s="24">
        <f t="shared" si="3"/>
        <v>192985</v>
      </c>
      <c r="F8" s="24">
        <f t="shared" si="3"/>
        <v>278006</v>
      </c>
      <c r="G8" s="25">
        <f t="shared" si="2"/>
        <v>0.434</v>
      </c>
      <c r="H8" s="25">
        <f t="shared" si="2"/>
        <v>0.88600000000000001</v>
      </c>
      <c r="I8" s="25">
        <f t="shared" si="2"/>
        <v>0.504</v>
      </c>
      <c r="J8" s="25">
        <f t="shared" si="2"/>
        <v>0.441</v>
      </c>
    </row>
    <row r="9" spans="1:10" s="13" customFormat="1" ht="24.95" customHeight="1" x14ac:dyDescent="0.25">
      <c r="A9" s="27" t="s">
        <v>18</v>
      </c>
      <c r="B9" s="28">
        <f>[2]PROHCV!BI14</f>
        <v>21000</v>
      </c>
      <c r="C9" s="28">
        <f>[2]PROHCV!BM14</f>
        <v>15500</v>
      </c>
      <c r="D9" s="29">
        <f>[2]PROHCV!BQ14</f>
        <v>12000</v>
      </c>
      <c r="E9" s="29">
        <f>[2]PROHCV!BU14</f>
        <v>13903</v>
      </c>
      <c r="F9" s="29">
        <f>[2]PROHCV!BY14</f>
        <v>11900</v>
      </c>
      <c r="G9" s="30">
        <f t="shared" si="2"/>
        <v>-0.433</v>
      </c>
      <c r="H9" s="30">
        <f t="shared" si="2"/>
        <v>-0.23200000000000001</v>
      </c>
      <c r="I9" s="30">
        <f t="shared" si="2"/>
        <v>-8.0000000000000002E-3</v>
      </c>
      <c r="J9" s="30">
        <f t="shared" si="2"/>
        <v>-0.14399999999999999</v>
      </c>
    </row>
    <row r="10" spans="1:10" s="13" customFormat="1" ht="24.95" customHeight="1" x14ac:dyDescent="0.25">
      <c r="A10" s="27" t="s">
        <v>19</v>
      </c>
      <c r="B10" s="31">
        <f>[2]PROHCV!BI15</f>
        <v>38434</v>
      </c>
      <c r="C10" s="31">
        <f>[2]PROHCV!BM15</f>
        <v>30070</v>
      </c>
      <c r="D10" s="32">
        <f>[2]PROHCV!BQ15</f>
        <v>36785</v>
      </c>
      <c r="E10" s="32">
        <f>[2]PROHCV!BU15</f>
        <v>42111</v>
      </c>
      <c r="F10" s="29">
        <f>[2]PROHCV!BY15</f>
        <v>46866</v>
      </c>
      <c r="G10" s="33">
        <f t="shared" si="2"/>
        <v>0.219</v>
      </c>
      <c r="H10" s="33">
        <f t="shared" si="2"/>
        <v>0.55900000000000005</v>
      </c>
      <c r="I10" s="33">
        <f t="shared" si="2"/>
        <v>0.27400000000000002</v>
      </c>
      <c r="J10" s="33">
        <f t="shared" si="2"/>
        <v>0.113</v>
      </c>
    </row>
    <row r="11" spans="1:10" s="13" customFormat="1" ht="24.95" customHeight="1" x14ac:dyDescent="0.25">
      <c r="A11" s="27" t="s">
        <v>20</v>
      </c>
      <c r="B11" s="31" t="str">
        <f>[2]PROHCV!BI16</f>
        <v>Confidential</v>
      </c>
      <c r="C11" s="31" t="str">
        <f>[2]PROHCV!BM16</f>
        <v>Confidential</v>
      </c>
      <c r="D11" s="32" t="str">
        <f>[2]PROHCV!BQ16</f>
        <v>Confidential</v>
      </c>
      <c r="E11" s="32" t="str">
        <f>[2]PROHCV!BU16</f>
        <v>Confidential</v>
      </c>
      <c r="F11" s="32" t="str">
        <f>[2]PROHCV!BY16</f>
        <v>Confidential</v>
      </c>
      <c r="G11" s="34" t="s">
        <v>21</v>
      </c>
      <c r="H11" s="34" t="s">
        <v>21</v>
      </c>
      <c r="I11" s="34" t="s">
        <v>21</v>
      </c>
      <c r="J11" s="34" t="s">
        <v>21</v>
      </c>
    </row>
    <row r="12" spans="1:10" s="13" customFormat="1" ht="24.95" customHeight="1" x14ac:dyDescent="0.25">
      <c r="A12" s="27" t="s">
        <v>22</v>
      </c>
      <c r="B12" s="31" t="str">
        <f>[2]PROHCV!BI17</f>
        <v>Confidential</v>
      </c>
      <c r="C12" s="31" t="str">
        <f>[2]PROHCV!BM17</f>
        <v>Confidential</v>
      </c>
      <c r="D12" s="32" t="str">
        <f>[2]PROHCV!BQ17</f>
        <v>Confidential</v>
      </c>
      <c r="E12" s="32" t="str">
        <f>[2]PROHCV!BU17</f>
        <v>Confidential</v>
      </c>
      <c r="F12" s="32" t="str">
        <f>[2]PROHCV!BY17</f>
        <v>Confidential</v>
      </c>
      <c r="G12" s="35" t="s">
        <v>21</v>
      </c>
      <c r="H12" s="35" t="s">
        <v>21</v>
      </c>
      <c r="I12" s="35" t="s">
        <v>21</v>
      </c>
      <c r="J12" s="35" t="s">
        <v>21</v>
      </c>
    </row>
    <row r="13" spans="1:10" s="13" customFormat="1" ht="24.95" customHeight="1" x14ac:dyDescent="0.25">
      <c r="A13" s="27" t="s">
        <v>23</v>
      </c>
      <c r="B13" s="31" t="str">
        <f>[2]PROHCV!BI18</f>
        <v>Confidential</v>
      </c>
      <c r="C13" s="31" t="str">
        <f>[2]PROHCV!BM18</f>
        <v>Confidential</v>
      </c>
      <c r="D13" s="32" t="str">
        <f>[2]PROHCV!BQ18</f>
        <v>Confidential</v>
      </c>
      <c r="E13" s="32" t="str">
        <f>[2]PROHCV!BU18</f>
        <v>Confidential</v>
      </c>
      <c r="F13" s="32" t="str">
        <f>[2]PROHCV!BY18</f>
        <v>Confidential</v>
      </c>
      <c r="G13" s="35" t="s">
        <v>21</v>
      </c>
      <c r="H13" s="35" t="s">
        <v>21</v>
      </c>
      <c r="I13" s="35" t="s">
        <v>21</v>
      </c>
      <c r="J13" s="35" t="s">
        <v>21</v>
      </c>
    </row>
    <row r="14" spans="1:10" s="13" customFormat="1" ht="24.95" customHeight="1" x14ac:dyDescent="0.25">
      <c r="A14" s="27" t="s">
        <v>24</v>
      </c>
      <c r="B14" s="31">
        <f>[2]PROHCV!BI19</f>
        <v>60294</v>
      </c>
      <c r="C14" s="31">
        <f>[2]PROHCV!BM19</f>
        <v>47937</v>
      </c>
      <c r="D14" s="32">
        <f>[2]PROHCV!BQ19</f>
        <v>63167</v>
      </c>
      <c r="E14" s="32">
        <f>[2]PROHCV!BU19</f>
        <v>54499</v>
      </c>
      <c r="F14" s="32">
        <f>[2]PROHCV!BY19</f>
        <v>129644</v>
      </c>
      <c r="G14" s="33">
        <f t="shared" si="2"/>
        <v>1.1499999999999999</v>
      </c>
      <c r="H14" s="33">
        <f t="shared" si="2"/>
        <v>1.704</v>
      </c>
      <c r="I14" s="33">
        <f t="shared" si="2"/>
        <v>1.052</v>
      </c>
      <c r="J14" s="33">
        <f t="shared" si="2"/>
        <v>1.379</v>
      </c>
    </row>
    <row r="15" spans="1:10" s="13" customFormat="1" ht="24.95" customHeight="1" x14ac:dyDescent="0.25">
      <c r="A15" s="27" t="s">
        <v>25</v>
      </c>
      <c r="B15" s="31" t="str">
        <f>[2]PROHCV!BI20</f>
        <v>Confidential</v>
      </c>
      <c r="C15" s="31" t="str">
        <f>[2]PROHCV!BM20</f>
        <v>Confidential</v>
      </c>
      <c r="D15" s="32" t="str">
        <f>[2]PROHCV!BQ20</f>
        <v>Confidential</v>
      </c>
      <c r="E15" s="32" t="str">
        <f>[2]PROHCV!BU20</f>
        <v>Confidential</v>
      </c>
      <c r="F15" s="32" t="str">
        <f>[2]PROHCV!BY20</f>
        <v>Confidential</v>
      </c>
      <c r="G15" s="35" t="s">
        <v>21</v>
      </c>
      <c r="H15" s="35" t="s">
        <v>21</v>
      </c>
      <c r="I15" s="35" t="s">
        <v>21</v>
      </c>
      <c r="J15" s="35" t="s">
        <v>21</v>
      </c>
    </row>
    <row r="16" spans="1:10" s="13" customFormat="1" ht="24.95" customHeight="1" x14ac:dyDescent="0.25">
      <c r="A16" s="27" t="s">
        <v>26</v>
      </c>
      <c r="B16" s="31">
        <f>[2]PROHCV!BI21</f>
        <v>5389</v>
      </c>
      <c r="C16" s="31">
        <f>[2]PROHCV!BM21</f>
        <v>3039</v>
      </c>
      <c r="D16" s="32">
        <f>[2]PROHCV!BQ21</f>
        <v>4338</v>
      </c>
      <c r="E16" s="32">
        <f>[2]PROHCV!BU21</f>
        <v>5714</v>
      </c>
      <c r="F16" s="32">
        <f>[2]PROHCV!BY21</f>
        <v>5807</v>
      </c>
      <c r="G16" s="33">
        <f t="shared" si="2"/>
        <v>7.8E-2</v>
      </c>
      <c r="H16" s="33">
        <f t="shared" si="2"/>
        <v>0.91100000000000003</v>
      </c>
      <c r="I16" s="33">
        <f t="shared" si="2"/>
        <v>0.33900000000000002</v>
      </c>
      <c r="J16" s="33">
        <f t="shared" si="2"/>
        <v>1.6E-2</v>
      </c>
    </row>
    <row r="17" spans="1:10" s="13" customFormat="1" ht="24.95" customHeight="1" x14ac:dyDescent="0.25">
      <c r="A17" s="27" t="s">
        <v>27</v>
      </c>
      <c r="B17" s="31">
        <f>[2]PROHCV!BI22</f>
        <v>49837</v>
      </c>
      <c r="C17" s="31">
        <f>[2]PROHCV!BM22</f>
        <v>36905</v>
      </c>
      <c r="D17" s="32">
        <f>[2]PROHCV!BQ22</f>
        <v>52223</v>
      </c>
      <c r="E17" s="32">
        <f>[2]PROHCV!BU22</f>
        <v>56251</v>
      </c>
      <c r="F17" s="32">
        <f>[2]PROHCV!BY22</f>
        <v>61776</v>
      </c>
      <c r="G17" s="33">
        <f t="shared" si="2"/>
        <v>0.24</v>
      </c>
      <c r="H17" s="33">
        <f t="shared" si="2"/>
        <v>0.67400000000000004</v>
      </c>
      <c r="I17" s="33">
        <f t="shared" si="2"/>
        <v>0.183</v>
      </c>
      <c r="J17" s="33">
        <f t="shared" si="2"/>
        <v>9.8000000000000004E-2</v>
      </c>
    </row>
    <row r="18" spans="1:10" s="13" customFormat="1" ht="24.95" customHeight="1" x14ac:dyDescent="0.25">
      <c r="A18" s="27" t="s">
        <v>28</v>
      </c>
      <c r="B18" s="31" t="str">
        <f>[2]PROHCV!BI23</f>
        <v>Confidential</v>
      </c>
      <c r="C18" s="31" t="str">
        <f>[2]PROHCV!BM23</f>
        <v>Confidential</v>
      </c>
      <c r="D18" s="32" t="str">
        <f>[2]PROHCV!BQ23</f>
        <v>Confidential</v>
      </c>
      <c r="E18" s="32" t="str">
        <f>[2]PROHCV!BU23</f>
        <v>Confidential</v>
      </c>
      <c r="F18" s="32" t="str">
        <f>[2]PROHCV!BY23</f>
        <v>Confidential</v>
      </c>
      <c r="G18" s="35" t="s">
        <v>21</v>
      </c>
      <c r="H18" s="35" t="s">
        <v>21</v>
      </c>
      <c r="I18" s="35" t="s">
        <v>21</v>
      </c>
      <c r="J18" s="35" t="s">
        <v>21</v>
      </c>
    </row>
    <row r="19" spans="1:10" s="13" customFormat="1" ht="24.95" customHeight="1" x14ac:dyDescent="0.25">
      <c r="A19" s="27" t="s">
        <v>29</v>
      </c>
      <c r="B19" s="31">
        <f>[2]PROHCV!BI24</f>
        <v>18883</v>
      </c>
      <c r="C19" s="31">
        <f>[2]PROHCV!BM24</f>
        <v>13931</v>
      </c>
      <c r="D19" s="32">
        <f>[2]PROHCV!BQ24</f>
        <v>16379</v>
      </c>
      <c r="E19" s="32">
        <f>[2]PROHCV!BU24</f>
        <v>20507</v>
      </c>
      <c r="F19" s="32">
        <f>[2]PROHCV!BY24</f>
        <v>22013</v>
      </c>
      <c r="G19" s="36">
        <f t="shared" si="2"/>
        <v>0.16600000000000001</v>
      </c>
      <c r="H19" s="36">
        <f t="shared" si="2"/>
        <v>0.57999999999999996</v>
      </c>
      <c r="I19" s="36">
        <f t="shared" si="2"/>
        <v>0.34399999999999997</v>
      </c>
      <c r="J19" s="36">
        <f t="shared" si="2"/>
        <v>7.2999999999999995E-2</v>
      </c>
    </row>
    <row r="20" spans="1:10" s="39" customFormat="1" ht="30" customHeight="1" x14ac:dyDescent="0.25">
      <c r="A20" s="37" t="s">
        <v>30</v>
      </c>
      <c r="B20" s="24">
        <f>SUM(B21:B26)</f>
        <v>1181</v>
      </c>
      <c r="C20" s="24">
        <f>SUM(C21:C26)</f>
        <v>1180</v>
      </c>
      <c r="D20" s="38">
        <f>SUM(D21:D26)</f>
        <v>1262</v>
      </c>
      <c r="E20" s="38">
        <f>SUM(E21:E26)</f>
        <v>1347</v>
      </c>
      <c r="F20" s="38">
        <f>SUM(F21:F26)</f>
        <v>1432</v>
      </c>
      <c r="G20" s="25">
        <f t="shared" si="2"/>
        <v>0.21299999999999999</v>
      </c>
      <c r="H20" s="25">
        <f t="shared" si="2"/>
        <v>0.214</v>
      </c>
      <c r="I20" s="25">
        <f t="shared" si="2"/>
        <v>0.13500000000000001</v>
      </c>
      <c r="J20" s="25">
        <f t="shared" si="2"/>
        <v>6.3E-2</v>
      </c>
    </row>
    <row r="21" spans="1:10" s="13" customFormat="1" ht="24.95" customHeight="1" x14ac:dyDescent="0.25">
      <c r="A21" s="27" t="s">
        <v>31</v>
      </c>
      <c r="B21" s="40">
        <f>[2]PROHCV!BI27</f>
        <v>1181</v>
      </c>
      <c r="C21" s="40">
        <f>[2]PROHCV!BM27</f>
        <v>1180</v>
      </c>
      <c r="D21" s="41">
        <f>[2]PROHCV!BQ27</f>
        <v>1262</v>
      </c>
      <c r="E21" s="41">
        <f>[2]PROHCV!BU27</f>
        <v>1347</v>
      </c>
      <c r="F21" s="41">
        <f>[2]PROHCV!BY27</f>
        <v>1432</v>
      </c>
      <c r="G21" s="30">
        <f t="shared" si="2"/>
        <v>0.21299999999999999</v>
      </c>
      <c r="H21" s="30">
        <f t="shared" si="2"/>
        <v>0.214</v>
      </c>
      <c r="I21" s="30">
        <f t="shared" si="2"/>
        <v>0.13500000000000001</v>
      </c>
      <c r="J21" s="30">
        <f t="shared" si="2"/>
        <v>6.3E-2</v>
      </c>
    </row>
    <row r="22" spans="1:10" s="42" customFormat="1" ht="24.95" customHeight="1" x14ac:dyDescent="0.25">
      <c r="A22" s="27" t="s">
        <v>32</v>
      </c>
      <c r="B22" s="31">
        <f>[2]PROHCV!BI28</f>
        <v>0</v>
      </c>
      <c r="C22" s="31">
        <f>[2]PROHCV!BM28</f>
        <v>0</v>
      </c>
      <c r="D22" s="32">
        <f>[2]PROHCV!BQ28</f>
        <v>0</v>
      </c>
      <c r="E22" s="32">
        <f>[2]PROHCV!BU28</f>
        <v>0</v>
      </c>
      <c r="F22" s="32">
        <f>[2]PROHCV!BY28</f>
        <v>0</v>
      </c>
      <c r="G22" s="35" t="s">
        <v>21</v>
      </c>
      <c r="H22" s="35" t="s">
        <v>21</v>
      </c>
      <c r="I22" s="35" t="s">
        <v>21</v>
      </c>
      <c r="J22" s="35" t="s">
        <v>21</v>
      </c>
    </row>
    <row r="23" spans="1:10" s="42" customFormat="1" ht="24.95" customHeight="1" x14ac:dyDescent="0.25">
      <c r="A23" s="27" t="s">
        <v>33</v>
      </c>
      <c r="B23" s="31">
        <f>[2]PROHCV!BI29</f>
        <v>0</v>
      </c>
      <c r="C23" s="31">
        <f>[2]PROHCV!BM29</f>
        <v>0</v>
      </c>
      <c r="D23" s="32">
        <f>[2]PROHCV!BQ29</f>
        <v>0</v>
      </c>
      <c r="E23" s="32">
        <f>[2]PROHCV!BU29</f>
        <v>0</v>
      </c>
      <c r="F23" s="32">
        <f>[2]PROHCV!BY29</f>
        <v>0</v>
      </c>
      <c r="G23" s="35" t="s">
        <v>21</v>
      </c>
      <c r="H23" s="35" t="s">
        <v>21</v>
      </c>
      <c r="I23" s="35" t="s">
        <v>21</v>
      </c>
      <c r="J23" s="35" t="s">
        <v>21</v>
      </c>
    </row>
    <row r="24" spans="1:10" s="13" customFormat="1" ht="24.95" customHeight="1" x14ac:dyDescent="0.25">
      <c r="A24" s="27" t="s">
        <v>34</v>
      </c>
      <c r="B24" s="31">
        <f>[2]PROHCV!BI30</f>
        <v>0</v>
      </c>
      <c r="C24" s="31">
        <f>[2]PROHCV!BM30</f>
        <v>0</v>
      </c>
      <c r="D24" s="32">
        <f>[2]PROHCV!BQ30</f>
        <v>0</v>
      </c>
      <c r="E24" s="32">
        <f>[2]PROHCV!BU30</f>
        <v>0</v>
      </c>
      <c r="F24" s="32">
        <f>[2]PROHCV!BY30</f>
        <v>0</v>
      </c>
      <c r="G24" s="35" t="s">
        <v>21</v>
      </c>
      <c r="H24" s="35" t="s">
        <v>21</v>
      </c>
      <c r="I24" s="35" t="s">
        <v>21</v>
      </c>
      <c r="J24" s="35" t="s">
        <v>21</v>
      </c>
    </row>
    <row r="25" spans="1:10" s="13" customFormat="1" ht="24.95" customHeight="1" x14ac:dyDescent="0.25">
      <c r="A25" s="27" t="s">
        <v>35</v>
      </c>
      <c r="B25" s="31">
        <f>[2]PROHCV!BI31</f>
        <v>0</v>
      </c>
      <c r="C25" s="31">
        <f>[2]PROHCV!BM31</f>
        <v>0</v>
      </c>
      <c r="D25" s="32">
        <f>[2]PROHCV!BQ31</f>
        <v>0</v>
      </c>
      <c r="E25" s="32">
        <f>[2]PROHCV!BU31</f>
        <v>0</v>
      </c>
      <c r="F25" s="32">
        <f>[2]PROHCV!BY31</f>
        <v>0</v>
      </c>
      <c r="G25" s="35" t="s">
        <v>21</v>
      </c>
      <c r="H25" s="35" t="s">
        <v>21</v>
      </c>
      <c r="I25" s="35" t="s">
        <v>21</v>
      </c>
      <c r="J25" s="35" t="s">
        <v>21</v>
      </c>
    </row>
    <row r="26" spans="1:10" s="13" customFormat="1" ht="24.95" customHeight="1" x14ac:dyDescent="0.25">
      <c r="A26" s="43" t="s">
        <v>36</v>
      </c>
      <c r="B26" s="44">
        <f>[2]PROHCV!BI32</f>
        <v>0</v>
      </c>
      <c r="C26" s="44">
        <f>[2]PROHCV!BM32</f>
        <v>0</v>
      </c>
      <c r="D26" s="45">
        <f>[2]PROHCV!BQ32</f>
        <v>0</v>
      </c>
      <c r="E26" s="45">
        <f>[2]PROHCV!BU32</f>
        <v>0</v>
      </c>
      <c r="F26" s="45">
        <f>[2]PROHCV!BY32</f>
        <v>0</v>
      </c>
      <c r="G26" s="46" t="s">
        <v>21</v>
      </c>
      <c r="H26" s="46" t="s">
        <v>21</v>
      </c>
      <c r="I26" s="46" t="s">
        <v>21</v>
      </c>
      <c r="J26" s="46" t="s">
        <v>21</v>
      </c>
    </row>
    <row r="27" spans="1:10" s="49" customFormat="1" ht="30" customHeight="1" x14ac:dyDescent="0.25">
      <c r="A27" s="47" t="s">
        <v>37</v>
      </c>
      <c r="B27" s="48">
        <f>B29+B36</f>
        <v>88994.538461538468</v>
      </c>
      <c r="C27" s="48">
        <f>C29+C36</f>
        <v>87865</v>
      </c>
      <c r="D27" s="48">
        <f>D29+D36</f>
        <v>124399</v>
      </c>
      <c r="E27" s="48">
        <f>E29+E36</f>
        <v>123695</v>
      </c>
      <c r="F27" s="48">
        <f>F29+F36</f>
        <v>143921</v>
      </c>
      <c r="G27" s="21">
        <f t="shared" si="2"/>
        <v>0.61699999999999999</v>
      </c>
      <c r="H27" s="21">
        <f t="shared" si="2"/>
        <v>0.63800000000000001</v>
      </c>
      <c r="I27" s="21">
        <f t="shared" si="2"/>
        <v>0.157</v>
      </c>
      <c r="J27" s="21">
        <f t="shared" si="2"/>
        <v>0.16400000000000001</v>
      </c>
    </row>
    <row r="28" spans="1:10" s="54" customFormat="1" ht="24.95" customHeight="1" x14ac:dyDescent="0.35">
      <c r="A28" s="50" t="s">
        <v>38</v>
      </c>
      <c r="B28" s="51">
        <f>[2]PROHCV!BI$34</f>
        <v>9</v>
      </c>
      <c r="C28" s="51">
        <f>[2]PROHCV!BM$34</f>
        <v>10</v>
      </c>
      <c r="D28" s="52">
        <f>[2]PROHCV!BQ$34</f>
        <v>9</v>
      </c>
      <c r="E28" s="52">
        <f>[2]PROHCV!BU$34</f>
        <v>0</v>
      </c>
      <c r="F28" s="52">
        <f>[2]PROHCV!BY$34</f>
        <v>0</v>
      </c>
      <c r="G28" s="53" t="s">
        <v>21</v>
      </c>
      <c r="H28" s="53" t="s">
        <v>21</v>
      </c>
      <c r="I28" s="53" t="s">
        <v>21</v>
      </c>
      <c r="J28" s="53" t="s">
        <v>21</v>
      </c>
    </row>
    <row r="29" spans="1:10" s="54" customFormat="1" ht="30" customHeight="1" x14ac:dyDescent="0.35">
      <c r="A29" s="55" t="s">
        <v>39</v>
      </c>
      <c r="B29" s="51">
        <f>SUM(B30:B35)-B32</f>
        <v>69991.538461538468</v>
      </c>
      <c r="C29" s="51">
        <f t="shared" ref="C29:F29" si="4">SUM(C30:C35)-C32</f>
        <v>64615</v>
      </c>
      <c r="D29" s="51">
        <f t="shared" si="4"/>
        <v>85825</v>
      </c>
      <c r="E29" s="51">
        <f t="shared" si="4"/>
        <v>77125</v>
      </c>
      <c r="F29" s="51">
        <f t="shared" si="4"/>
        <v>91677</v>
      </c>
      <c r="G29" s="25">
        <f t="shared" si="2"/>
        <v>0.31</v>
      </c>
      <c r="H29" s="25">
        <f t="shared" si="2"/>
        <v>0.41899999999999998</v>
      </c>
      <c r="I29" s="25">
        <f t="shared" si="2"/>
        <v>6.8000000000000005E-2</v>
      </c>
      <c r="J29" s="25">
        <f t="shared" si="2"/>
        <v>0.189</v>
      </c>
    </row>
    <row r="30" spans="1:10" s="13" customFormat="1" ht="24.95" customHeight="1" x14ac:dyDescent="0.25">
      <c r="A30" s="27" t="s">
        <v>40</v>
      </c>
      <c r="B30" s="31">
        <f>[2]PROHCV!BI38</f>
        <v>60261.538461538468</v>
      </c>
      <c r="C30" s="31">
        <f>[2]PROHCV!BM38</f>
        <v>52103</v>
      </c>
      <c r="D30" s="32">
        <f>[2]PROHCV!BQ38</f>
        <v>70506</v>
      </c>
      <c r="E30" s="32">
        <f>[2]PROHCV!BU38</f>
        <v>64176</v>
      </c>
      <c r="F30" s="32">
        <f>[2]PROHCV!BY38</f>
        <v>77476</v>
      </c>
      <c r="G30" s="30">
        <f t="shared" si="2"/>
        <v>0.28599999999999998</v>
      </c>
      <c r="H30" s="30">
        <f t="shared" si="2"/>
        <v>0.48699999999999999</v>
      </c>
      <c r="I30" s="30">
        <f t="shared" si="2"/>
        <v>9.9000000000000005E-2</v>
      </c>
      <c r="J30" s="30">
        <f t="shared" si="2"/>
        <v>0.20699999999999999</v>
      </c>
    </row>
    <row r="31" spans="1:10" s="13" customFormat="1" ht="24.95" customHeight="1" x14ac:dyDescent="0.25">
      <c r="A31" s="27" t="s">
        <v>41</v>
      </c>
      <c r="B31" s="28">
        <f>[2]PROHCV!BI39</f>
        <v>163</v>
      </c>
      <c r="C31" s="28">
        <f>[2]PROHCV!BM39</f>
        <v>109</v>
      </c>
      <c r="D31" s="29">
        <f>[2]PROHCV!BQ39</f>
        <v>239</v>
      </c>
      <c r="E31" s="29">
        <f>[2]PROHCV!BU39</f>
        <v>424</v>
      </c>
      <c r="F31" s="29">
        <f>[2]PROHCV!BY39</f>
        <v>799</v>
      </c>
      <c r="G31" s="33">
        <f t="shared" si="2"/>
        <v>3.9020000000000001</v>
      </c>
      <c r="H31" s="35" t="s">
        <v>21</v>
      </c>
      <c r="I31" s="35" t="s">
        <v>21</v>
      </c>
      <c r="J31" s="35" t="s">
        <v>21</v>
      </c>
    </row>
    <row r="32" spans="1:10" s="13" customFormat="1" ht="24.95" customHeight="1" x14ac:dyDescent="0.25">
      <c r="A32" s="27" t="s">
        <v>42</v>
      </c>
      <c r="B32" s="31">
        <f>[2]PROHCV!BI40</f>
        <v>8798</v>
      </c>
      <c r="C32" s="31">
        <f>[2]PROHCV!BM40</f>
        <v>8629</v>
      </c>
      <c r="D32" s="29" t="str">
        <f>[2]PROHCV!BQ40</f>
        <v>N/A</v>
      </c>
      <c r="E32" s="29" t="str">
        <f>[2]PROHCV!BU40</f>
        <v>N/A</v>
      </c>
      <c r="F32" s="29" t="str">
        <f>[2]PROHCV!BY40</f>
        <v>N/A</v>
      </c>
      <c r="G32" s="35" t="s">
        <v>21</v>
      </c>
      <c r="H32" s="35" t="s">
        <v>21</v>
      </c>
      <c r="I32" s="35" t="s">
        <v>21</v>
      </c>
      <c r="J32" s="35" t="s">
        <v>21</v>
      </c>
    </row>
    <row r="33" spans="1:10" s="13" customFormat="1" ht="24.95" customHeight="1" x14ac:dyDescent="0.25">
      <c r="A33" s="27" t="s">
        <v>43</v>
      </c>
      <c r="B33" s="31">
        <f>[2]PROHCV!BI41</f>
        <v>4247</v>
      </c>
      <c r="C33" s="31">
        <f>[2]PROHCV!BM41</f>
        <v>8240</v>
      </c>
      <c r="D33" s="32">
        <f>[2]PROHCV!BQ41</f>
        <v>10647</v>
      </c>
      <c r="E33" s="32">
        <f>[2]PROHCV!BU41</f>
        <v>8013</v>
      </c>
      <c r="F33" s="32">
        <f>[2]PROHCV!BY41</f>
        <v>9861</v>
      </c>
      <c r="G33" s="33">
        <f t="shared" si="2"/>
        <v>1.3220000000000001</v>
      </c>
      <c r="H33" s="33">
        <f t="shared" si="2"/>
        <v>0.19700000000000001</v>
      </c>
      <c r="I33" s="33">
        <f t="shared" si="2"/>
        <v>-7.3999999999999996E-2</v>
      </c>
      <c r="J33" s="33">
        <f t="shared" si="2"/>
        <v>0.23100000000000001</v>
      </c>
    </row>
    <row r="34" spans="1:10" s="13" customFormat="1" ht="24.95" customHeight="1" x14ac:dyDescent="0.25">
      <c r="A34" s="27" t="s">
        <v>44</v>
      </c>
      <c r="B34" s="31" t="str">
        <f>[2]PROHCV!BI42</f>
        <v>Confidential</v>
      </c>
      <c r="C34" s="31" t="str">
        <f>[2]PROHCV!BM42</f>
        <v>Confidential</v>
      </c>
      <c r="D34" s="32" t="str">
        <f>[2]PROHCV!BQ42</f>
        <v>Confidential</v>
      </c>
      <c r="E34" s="32" t="str">
        <f>[2]PROHCV!BU42</f>
        <v>Confidential</v>
      </c>
      <c r="F34" s="32" t="str">
        <f>[2]PROHCV!BY42</f>
        <v>Confidential</v>
      </c>
      <c r="G34" s="35" t="s">
        <v>21</v>
      </c>
      <c r="H34" s="35" t="s">
        <v>21</v>
      </c>
      <c r="I34" s="35" t="s">
        <v>21</v>
      </c>
      <c r="J34" s="35" t="s">
        <v>21</v>
      </c>
    </row>
    <row r="35" spans="1:10" s="59" customFormat="1" ht="24.95" customHeight="1" x14ac:dyDescent="0.25">
      <c r="A35" s="56" t="s">
        <v>45</v>
      </c>
      <c r="B35" s="44">
        <f>[2]PROHCV!BI43</f>
        <v>5320</v>
      </c>
      <c r="C35" s="57">
        <f>[2]PROHCV!BM43</f>
        <v>4163</v>
      </c>
      <c r="D35" s="58">
        <f>[2]PROHCV!BQ43</f>
        <v>4433</v>
      </c>
      <c r="E35" s="58">
        <f>[2]PROHCV!BU43</f>
        <v>4512</v>
      </c>
      <c r="F35" s="58">
        <f>[2]PROHCV!BY43</f>
        <v>3541</v>
      </c>
      <c r="G35" s="46" t="s">
        <v>21</v>
      </c>
      <c r="H35" s="36">
        <f t="shared" si="2"/>
        <v>-0.14899999999999999</v>
      </c>
      <c r="I35" s="36">
        <f t="shared" si="2"/>
        <v>-0.20100000000000001</v>
      </c>
      <c r="J35" s="36">
        <f t="shared" si="2"/>
        <v>-0.215</v>
      </c>
    </row>
    <row r="36" spans="1:10" s="54" customFormat="1" ht="30" customHeight="1" x14ac:dyDescent="0.35">
      <c r="A36" s="37" t="s">
        <v>46</v>
      </c>
      <c r="B36" s="51">
        <f>[2]PROHCV!BI44</f>
        <v>19003</v>
      </c>
      <c r="C36" s="51">
        <f>[2]PROHCV!BM44</f>
        <v>23250</v>
      </c>
      <c r="D36" s="52">
        <f>[2]PROHCV!BQ44</f>
        <v>38574</v>
      </c>
      <c r="E36" s="52">
        <f>[2]PROHCV!BU44</f>
        <v>46570</v>
      </c>
      <c r="F36" s="52">
        <f>[2]PROHCV!BY44</f>
        <v>52244</v>
      </c>
      <c r="G36" s="60">
        <f t="shared" si="2"/>
        <v>1.7490000000000001</v>
      </c>
      <c r="H36" s="60">
        <f t="shared" si="2"/>
        <v>1.2470000000000001</v>
      </c>
      <c r="I36" s="60">
        <f t="shared" si="2"/>
        <v>0.35399999999999998</v>
      </c>
      <c r="J36" s="60">
        <f t="shared" si="2"/>
        <v>0.122</v>
      </c>
    </row>
    <row r="37" spans="1:10" s="64" customFormat="1" ht="39.950000000000003" customHeight="1" x14ac:dyDescent="0.25">
      <c r="A37" s="61" t="s">
        <v>47</v>
      </c>
      <c r="B37" s="15">
        <f t="shared" ref="B37:F37" si="5">B38+B42</f>
        <v>677275</v>
      </c>
      <c r="C37" s="15">
        <f t="shared" si="5"/>
        <v>479180</v>
      </c>
      <c r="D37" s="62">
        <f t="shared" si="5"/>
        <v>621087</v>
      </c>
      <c r="E37" s="62">
        <f t="shared" si="5"/>
        <v>688434</v>
      </c>
      <c r="F37" s="62">
        <f t="shared" si="5"/>
        <v>662779</v>
      </c>
      <c r="G37" s="63">
        <f t="shared" si="2"/>
        <v>-2.1000000000000001E-2</v>
      </c>
      <c r="H37" s="63">
        <f t="shared" si="2"/>
        <v>0.38300000000000001</v>
      </c>
      <c r="I37" s="63">
        <f t="shared" si="2"/>
        <v>6.7000000000000004E-2</v>
      </c>
      <c r="J37" s="63">
        <f t="shared" si="2"/>
        <v>-3.6999999999999998E-2</v>
      </c>
    </row>
    <row r="38" spans="1:10" s="49" customFormat="1" ht="30" customHeight="1" x14ac:dyDescent="0.25">
      <c r="A38" s="18" t="s">
        <v>48</v>
      </c>
      <c r="B38" s="65">
        <f t="shared" ref="B38" si="6">SUM(B39:B41)</f>
        <v>563799</v>
      </c>
      <c r="C38" s="65">
        <f t="shared" ref="C38:F38" si="7">SUM(C39:C41)</f>
        <v>388244</v>
      </c>
      <c r="D38" s="66">
        <f t="shared" si="7"/>
        <v>462277</v>
      </c>
      <c r="E38" s="66">
        <f t="shared" si="7"/>
        <v>526442</v>
      </c>
      <c r="F38" s="66">
        <f t="shared" si="7"/>
        <v>562244</v>
      </c>
      <c r="G38" s="21">
        <f t="shared" si="2"/>
        <v>-3.0000000000000001E-3</v>
      </c>
      <c r="H38" s="21">
        <f t="shared" si="2"/>
        <v>0.44800000000000001</v>
      </c>
      <c r="I38" s="21">
        <f t="shared" si="2"/>
        <v>0.216</v>
      </c>
      <c r="J38" s="21">
        <f t="shared" si="2"/>
        <v>6.8000000000000005E-2</v>
      </c>
    </row>
    <row r="39" spans="1:10" s="13" customFormat="1" ht="24.95" customHeight="1" x14ac:dyDescent="0.25">
      <c r="A39" s="27" t="s">
        <v>49</v>
      </c>
      <c r="B39" s="67">
        <f>[2]PROHCV!BI47</f>
        <v>23311</v>
      </c>
      <c r="C39" s="67">
        <f>[2]PROHCV!BM47</f>
        <v>14223</v>
      </c>
      <c r="D39" s="68">
        <f>[2]PROHCV!BQ47</f>
        <v>12504</v>
      </c>
      <c r="E39" s="68">
        <f>[2]PROHCV!BU47</f>
        <v>10898</v>
      </c>
      <c r="F39" s="68">
        <f>[2]PROHCV!BY47</f>
        <v>17529</v>
      </c>
      <c r="G39" s="30">
        <f t="shared" si="2"/>
        <v>-0.248</v>
      </c>
      <c r="H39" s="30">
        <f t="shared" si="2"/>
        <v>0.23200000000000001</v>
      </c>
      <c r="I39" s="30">
        <f t="shared" si="2"/>
        <v>0.40200000000000002</v>
      </c>
      <c r="J39" s="30">
        <f t="shared" si="2"/>
        <v>0.60799999999999998</v>
      </c>
    </row>
    <row r="40" spans="1:10" s="13" customFormat="1" ht="24.95" customHeight="1" x14ac:dyDescent="0.25">
      <c r="A40" s="27" t="s">
        <v>50</v>
      </c>
      <c r="B40" s="67">
        <f>[2]PROHCV!BI48</f>
        <v>195421</v>
      </c>
      <c r="C40" s="67">
        <f>[2]PROHCV!BM48</f>
        <v>133965</v>
      </c>
      <c r="D40" s="68">
        <f>[2]PROHCV!BQ48</f>
        <v>162836</v>
      </c>
      <c r="E40" s="68">
        <f>[2]PROHCV!BU48</f>
        <v>195818</v>
      </c>
      <c r="F40" s="68">
        <f>[2]PROHCV!BY48</f>
        <v>215577</v>
      </c>
      <c r="G40" s="33">
        <f t="shared" si="2"/>
        <v>0.10299999999999999</v>
      </c>
      <c r="H40" s="33">
        <f t="shared" si="2"/>
        <v>0.60899999999999999</v>
      </c>
      <c r="I40" s="33">
        <f t="shared" si="2"/>
        <v>0.32400000000000001</v>
      </c>
      <c r="J40" s="33">
        <f t="shared" si="2"/>
        <v>0.10100000000000001</v>
      </c>
    </row>
    <row r="41" spans="1:10" s="13" customFormat="1" ht="24.95" customHeight="1" x14ac:dyDescent="0.25">
      <c r="A41" s="27" t="s">
        <v>51</v>
      </c>
      <c r="B41" s="69">
        <f>[2]PROHCV!BI49</f>
        <v>345067</v>
      </c>
      <c r="C41" s="69">
        <f>[2]PROHCV!BM49</f>
        <v>240056</v>
      </c>
      <c r="D41" s="70">
        <f>[2]PROHCV!BQ49</f>
        <v>286937</v>
      </c>
      <c r="E41" s="70">
        <f>[2]PROHCV!BU49</f>
        <v>319726</v>
      </c>
      <c r="F41" s="70">
        <f>[2]PROHCV!BY49</f>
        <v>329138</v>
      </c>
      <c r="G41" s="36">
        <f t="shared" si="2"/>
        <v>-4.5999999999999999E-2</v>
      </c>
      <c r="H41" s="36">
        <f t="shared" si="2"/>
        <v>0.371</v>
      </c>
      <c r="I41" s="36">
        <f t="shared" si="2"/>
        <v>0.14699999999999999</v>
      </c>
      <c r="J41" s="36">
        <f t="shared" si="2"/>
        <v>2.9000000000000001E-2</v>
      </c>
    </row>
    <row r="42" spans="1:10" s="49" customFormat="1" ht="30" customHeight="1" x14ac:dyDescent="0.25">
      <c r="A42" s="18" t="s">
        <v>52</v>
      </c>
      <c r="B42" s="48">
        <f>SUM(B43:B45)</f>
        <v>113476</v>
      </c>
      <c r="C42" s="48">
        <f>SUM(C43:C45)</f>
        <v>90936</v>
      </c>
      <c r="D42" s="71">
        <f>SUM(D43:D45)</f>
        <v>158810</v>
      </c>
      <c r="E42" s="71">
        <f>SUM(E43:E45)</f>
        <v>161992</v>
      </c>
      <c r="F42" s="71">
        <f>SUM(F43:F45)</f>
        <v>100535</v>
      </c>
      <c r="G42" s="21">
        <f t="shared" si="2"/>
        <v>-0.114</v>
      </c>
      <c r="H42" s="21">
        <f t="shared" si="2"/>
        <v>0.106</v>
      </c>
      <c r="I42" s="21">
        <f t="shared" si="2"/>
        <v>-0.36699999999999999</v>
      </c>
      <c r="J42" s="21">
        <f t="shared" si="2"/>
        <v>-0.379</v>
      </c>
    </row>
    <row r="43" spans="1:10" s="13" customFormat="1" ht="24.6" customHeight="1" x14ac:dyDescent="0.25">
      <c r="A43" s="27" t="s">
        <v>53</v>
      </c>
      <c r="B43" s="31" t="str">
        <f>[2]PROHCV!BI52</f>
        <v>Confidential</v>
      </c>
      <c r="C43" s="31" t="str">
        <f>[2]PROHCV!BM52</f>
        <v>Confidential</v>
      </c>
      <c r="D43" s="32" t="str">
        <f>[2]PROHCV!BQ52</f>
        <v>Confidential</v>
      </c>
      <c r="E43" s="32" t="str">
        <f>[2]PROHCV!BU52</f>
        <v>Confidential</v>
      </c>
      <c r="F43" s="32" t="str">
        <f>[2]PROHCV!BY52</f>
        <v>Confidential</v>
      </c>
      <c r="G43" s="35" t="s">
        <v>21</v>
      </c>
      <c r="H43" s="35" t="s">
        <v>21</v>
      </c>
      <c r="I43" s="35" t="s">
        <v>21</v>
      </c>
      <c r="J43" s="35" t="s">
        <v>21</v>
      </c>
    </row>
    <row r="44" spans="1:10" s="13" customFormat="1" ht="24.95" customHeight="1" x14ac:dyDescent="0.25">
      <c r="A44" s="27" t="s">
        <v>54</v>
      </c>
      <c r="B44" s="31">
        <f>[2]PROHCV!BI53</f>
        <v>113476</v>
      </c>
      <c r="C44" s="31">
        <f>[2]PROHCV!BM53</f>
        <v>90936</v>
      </c>
      <c r="D44" s="32">
        <f>[2]PROHCV!BQ53</f>
        <v>158810</v>
      </c>
      <c r="E44" s="32">
        <f>[2]PROHCV!BU53</f>
        <v>161992</v>
      </c>
      <c r="F44" s="32">
        <f>[2]PROHCV!BY53</f>
        <v>100535</v>
      </c>
      <c r="G44" s="33">
        <f t="shared" si="2"/>
        <v>-0.114</v>
      </c>
      <c r="H44" s="33">
        <f t="shared" si="2"/>
        <v>0.106</v>
      </c>
      <c r="I44" s="33">
        <f t="shared" si="2"/>
        <v>-0.36699999999999999</v>
      </c>
      <c r="J44" s="33">
        <f t="shared" si="2"/>
        <v>-0.379</v>
      </c>
    </row>
    <row r="45" spans="1:10" s="13" customFormat="1" ht="24.6" customHeight="1" x14ac:dyDescent="0.25">
      <c r="A45" s="27" t="s">
        <v>55</v>
      </c>
      <c r="B45" s="72" t="str">
        <f>[2]PROHCV!BI55</f>
        <v>N/A</v>
      </c>
      <c r="C45" s="72" t="str">
        <f>[2]PROHCV!BM55</f>
        <v>N/A</v>
      </c>
      <c r="D45" s="45" t="str">
        <f>[2]PROHCV!BQ55</f>
        <v>N/A</v>
      </c>
      <c r="E45" s="45" t="str">
        <f>[2]PROHCV!BU55</f>
        <v>N/A</v>
      </c>
      <c r="F45" s="45" t="str">
        <f>[2]PROHCV!BY55</f>
        <v>N/A</v>
      </c>
      <c r="G45" s="35" t="s">
        <v>21</v>
      </c>
      <c r="H45" s="35" t="s">
        <v>21</v>
      </c>
      <c r="I45" s="35" t="s">
        <v>21</v>
      </c>
      <c r="J45" s="35" t="s">
        <v>21</v>
      </c>
    </row>
    <row r="46" spans="1:10" s="64" customFormat="1" ht="39.950000000000003" customHeight="1" x14ac:dyDescent="0.25">
      <c r="A46" s="73" t="s">
        <v>56</v>
      </c>
      <c r="B46" s="74">
        <f>SUM(B47:B60)</f>
        <v>3160164</v>
      </c>
      <c r="C46" s="74">
        <f>SUM(C47:C60)</f>
        <v>3626519.8</v>
      </c>
      <c r="D46" s="75">
        <f t="shared" ref="D46:E46" si="8">SUM(D47:D60)</f>
        <v>3331218.7184000001</v>
      </c>
      <c r="E46" s="75">
        <f t="shared" si="8"/>
        <v>2280506.8848959999</v>
      </c>
      <c r="F46" s="75">
        <f>SUM(F47:F60)</f>
        <v>2655333.4457606403</v>
      </c>
      <c r="G46" s="63">
        <f t="shared" si="2"/>
        <v>-0.16</v>
      </c>
      <c r="H46" s="63">
        <f t="shared" si="2"/>
        <v>-0.26800000000000002</v>
      </c>
      <c r="I46" s="63">
        <f t="shared" si="2"/>
        <v>-0.20300000000000001</v>
      </c>
      <c r="J46" s="63">
        <f t="shared" si="2"/>
        <v>0.16400000000000001</v>
      </c>
    </row>
    <row r="47" spans="1:10" s="13" customFormat="1" ht="24.95" customHeight="1" x14ac:dyDescent="0.25">
      <c r="A47" s="27" t="s">
        <v>57</v>
      </c>
      <c r="B47" s="28">
        <f>[2]PROHCV!BI62</f>
        <v>5606</v>
      </c>
      <c r="C47" s="28">
        <f>[2]PROHCV!BM62</f>
        <v>4730</v>
      </c>
      <c r="D47" s="29">
        <f>[2]PROHCV!BQ62</f>
        <v>5391</v>
      </c>
      <c r="E47" s="29">
        <f>[2]PROHCV!BU62</f>
        <v>6096</v>
      </c>
      <c r="F47" s="29">
        <f>[2]PROHCV!BY62</f>
        <v>7141</v>
      </c>
      <c r="G47" s="33">
        <f t="shared" si="2"/>
        <v>0.27400000000000002</v>
      </c>
      <c r="H47" s="33">
        <f t="shared" si="2"/>
        <v>0.51</v>
      </c>
      <c r="I47" s="33">
        <f t="shared" si="2"/>
        <v>0.32500000000000001</v>
      </c>
      <c r="J47" s="33">
        <f t="shared" si="2"/>
        <v>0.17100000000000001</v>
      </c>
    </row>
    <row r="48" spans="1:10" s="13" customFormat="1" ht="24.95" customHeight="1" x14ac:dyDescent="0.25">
      <c r="A48" s="27" t="s">
        <v>58</v>
      </c>
      <c r="B48" s="31">
        <f>[2]PROHCV!BI64</f>
        <v>2217847</v>
      </c>
      <c r="C48" s="31">
        <f>[2]PROHCV!BM64</f>
        <v>2976459</v>
      </c>
      <c r="D48" s="32">
        <f>[2]PROHCV!BQ64</f>
        <v>2408249</v>
      </c>
      <c r="E48" s="32">
        <f>[2]PROHCV!BU64</f>
        <v>1249268</v>
      </c>
      <c r="F48" s="32">
        <f>[2]PROHCV!BY64</f>
        <v>1645195</v>
      </c>
      <c r="G48" s="33">
        <f t="shared" si="2"/>
        <v>-0.25800000000000001</v>
      </c>
      <c r="H48" s="33">
        <f t="shared" si="2"/>
        <v>-0.44700000000000001</v>
      </c>
      <c r="I48" s="33">
        <f t="shared" si="2"/>
        <v>-0.317</v>
      </c>
      <c r="J48" s="33">
        <f t="shared" si="2"/>
        <v>0.317</v>
      </c>
    </row>
    <row r="49" spans="1:10" s="13" customFormat="1" ht="24.95" customHeight="1" x14ac:dyDescent="0.25">
      <c r="A49" s="27" t="s">
        <v>59</v>
      </c>
      <c r="B49" s="76">
        <f>[2]PROHCV!BI65</f>
        <v>254165</v>
      </c>
      <c r="C49" s="76">
        <f>[2]PROHCV!BM65</f>
        <v>122576</v>
      </c>
      <c r="D49" s="77">
        <f>[2]PROHCV!BQ65</f>
        <v>246407</v>
      </c>
      <c r="E49" s="77">
        <f>[2]PROHCV!BU65</f>
        <v>327369</v>
      </c>
      <c r="F49" s="77">
        <f>[2]PROHCV!BY65</f>
        <v>349359</v>
      </c>
      <c r="G49" s="33">
        <f t="shared" si="2"/>
        <v>0.375</v>
      </c>
      <c r="H49" s="33">
        <f t="shared" si="2"/>
        <v>1.85</v>
      </c>
      <c r="I49" s="33">
        <f t="shared" si="2"/>
        <v>0.41799999999999998</v>
      </c>
      <c r="J49" s="33">
        <f t="shared" si="2"/>
        <v>6.7000000000000004E-2</v>
      </c>
    </row>
    <row r="50" spans="1:10" s="13" customFormat="1" ht="24.95" customHeight="1" x14ac:dyDescent="0.25">
      <c r="A50" s="27" t="s">
        <v>60</v>
      </c>
      <c r="B50" s="31">
        <f>[2]PROHCV!BI66</f>
        <v>91757</v>
      </c>
      <c r="C50" s="31">
        <f>[2]PROHCV!BM66</f>
        <v>41379</v>
      </c>
      <c r="D50" s="32">
        <f>[2]PROHCV!BQ66</f>
        <v>72983</v>
      </c>
      <c r="E50" s="32">
        <f>[2]PROHCV!BU66</f>
        <v>93679</v>
      </c>
      <c r="F50" s="32">
        <f>[2]PROHCV!BY66</f>
        <v>76031</v>
      </c>
      <c r="G50" s="33">
        <f t="shared" si="2"/>
        <v>-0.17100000000000001</v>
      </c>
      <c r="H50" s="33">
        <f t="shared" si="2"/>
        <v>0.83699999999999997</v>
      </c>
      <c r="I50" s="33">
        <f t="shared" si="2"/>
        <v>4.2000000000000003E-2</v>
      </c>
      <c r="J50" s="33">
        <f t="shared" si="2"/>
        <v>-0.188</v>
      </c>
    </row>
    <row r="51" spans="1:10" s="13" customFormat="1" ht="24.95" customHeight="1" x14ac:dyDescent="0.25">
      <c r="A51" s="27" t="s">
        <v>61</v>
      </c>
      <c r="B51" s="28">
        <f>[2]PROHCV!BI67</f>
        <v>9600</v>
      </c>
      <c r="C51" s="28">
        <f>[2]PROHCV!BM67</f>
        <v>10300.799999999999</v>
      </c>
      <c r="D51" s="29">
        <f>[2]PROHCV!BQ67</f>
        <v>10537.718399999998</v>
      </c>
      <c r="E51" s="29">
        <f>[2]PROHCV!BU67</f>
        <v>12539.884895999998</v>
      </c>
      <c r="F51" s="29">
        <f>[2]PROHCV!BY67</f>
        <v>16803.445760639999</v>
      </c>
      <c r="G51" s="33">
        <f t="shared" si="2"/>
        <v>0.75</v>
      </c>
      <c r="H51" s="33">
        <f t="shared" si="2"/>
        <v>0.63100000000000001</v>
      </c>
      <c r="I51" s="33">
        <f t="shared" si="2"/>
        <v>0.59499999999999997</v>
      </c>
      <c r="J51" s="33">
        <f t="shared" si="2"/>
        <v>0.34</v>
      </c>
    </row>
    <row r="52" spans="1:10" s="13" customFormat="1" ht="24.95" customHeight="1" x14ac:dyDescent="0.25">
      <c r="A52" s="27" t="s">
        <v>62</v>
      </c>
      <c r="B52" s="31">
        <f>[2]PROHCV!BI68</f>
        <v>506541</v>
      </c>
      <c r="C52" s="31">
        <f>[2]PROHCV!BM68</f>
        <v>405451</v>
      </c>
      <c r="D52" s="32">
        <f>[2]PROHCV!BQ68</f>
        <v>506938</v>
      </c>
      <c r="E52" s="31">
        <f>[2]PROHCV!BU68</f>
        <v>512829</v>
      </c>
      <c r="F52" s="31">
        <f>[2]PROHCV!BY68</f>
        <v>492829</v>
      </c>
      <c r="G52" s="33">
        <f t="shared" si="2"/>
        <v>-2.7E-2</v>
      </c>
      <c r="H52" s="33">
        <f t="shared" si="2"/>
        <v>0.216</v>
      </c>
      <c r="I52" s="33">
        <f t="shared" si="2"/>
        <v>-2.8000000000000001E-2</v>
      </c>
      <c r="J52" s="33">
        <f t="shared" si="2"/>
        <v>-3.9E-2</v>
      </c>
    </row>
    <row r="53" spans="1:10" s="13" customFormat="1" ht="24.6" customHeight="1" x14ac:dyDescent="0.25">
      <c r="A53" s="27" t="s">
        <v>63</v>
      </c>
      <c r="B53" s="31">
        <f>[2]PROHCV!BI69</f>
        <v>0</v>
      </c>
      <c r="C53" s="31">
        <f>[2]PROHCV!BM69</f>
        <v>0</v>
      </c>
      <c r="D53" s="32">
        <f>[2]PROHCV!BQ69</f>
        <v>0</v>
      </c>
      <c r="E53" s="31">
        <f>[2]PROHCV!BU69</f>
        <v>0</v>
      </c>
      <c r="F53" s="31">
        <f>[2]PROHCV!BY69</f>
        <v>0</v>
      </c>
      <c r="G53" s="35" t="s">
        <v>21</v>
      </c>
      <c r="H53" s="35" t="s">
        <v>21</v>
      </c>
      <c r="I53" s="35" t="s">
        <v>21</v>
      </c>
      <c r="J53" s="35" t="s">
        <v>21</v>
      </c>
    </row>
    <row r="54" spans="1:10" s="13" customFormat="1" ht="24.6" customHeight="1" x14ac:dyDescent="0.25">
      <c r="A54" s="27" t="s">
        <v>64</v>
      </c>
      <c r="B54" s="31">
        <f>[2]PROHCV!BI70</f>
        <v>0</v>
      </c>
      <c r="C54" s="31">
        <f>[2]PROHCV!BM70</f>
        <v>0</v>
      </c>
      <c r="D54" s="32">
        <f>[2]PROHCV!BQ70</f>
        <v>0</v>
      </c>
      <c r="E54" s="31">
        <f>[2]PROHCV!BU70</f>
        <v>0</v>
      </c>
      <c r="F54" s="31">
        <f>[2]PROHCV!BY70</f>
        <v>0</v>
      </c>
      <c r="G54" s="35" t="s">
        <v>21</v>
      </c>
      <c r="H54" s="35" t="s">
        <v>21</v>
      </c>
      <c r="I54" s="35" t="s">
        <v>21</v>
      </c>
      <c r="J54" s="35" t="s">
        <v>21</v>
      </c>
    </row>
    <row r="55" spans="1:10" s="13" customFormat="1" ht="24.95" customHeight="1" x14ac:dyDescent="0.25">
      <c r="A55" s="27" t="s">
        <v>65</v>
      </c>
      <c r="B55" s="31">
        <f>[2]PROHCV!BI71</f>
        <v>4031</v>
      </c>
      <c r="C55" s="31">
        <f>[2]PROHCV!BM71</f>
        <v>2755</v>
      </c>
      <c r="D55" s="32">
        <f>[2]PROHCV!BQ71</f>
        <v>5038</v>
      </c>
      <c r="E55" s="31">
        <f>[2]PROHCV!BU71</f>
        <v>4734</v>
      </c>
      <c r="F55" s="31">
        <f>[2]PROHCV!BY71</f>
        <v>2021</v>
      </c>
      <c r="G55" s="33">
        <f t="shared" si="2"/>
        <v>-0.499</v>
      </c>
      <c r="H55" s="33">
        <f t="shared" si="2"/>
        <v>-0.26600000000000001</v>
      </c>
      <c r="I55" s="33">
        <f t="shared" si="2"/>
        <v>-0.59899999999999998</v>
      </c>
      <c r="J55" s="33">
        <f t="shared" si="2"/>
        <v>-0.57299999999999995</v>
      </c>
    </row>
    <row r="56" spans="1:10" s="13" customFormat="1" ht="24.95" customHeight="1" x14ac:dyDescent="0.25">
      <c r="A56" s="78" t="s">
        <v>66</v>
      </c>
      <c r="B56" s="28" t="str">
        <f>[2]PROHCV!BI72</f>
        <v>N/A</v>
      </c>
      <c r="C56" s="28" t="str">
        <f>[2]PROHCV!BM72</f>
        <v>N/A</v>
      </c>
      <c r="D56" s="29" t="str">
        <f>[2]PROHCV!BQ72</f>
        <v>N/A</v>
      </c>
      <c r="E56" s="28" t="str">
        <f>[2]PROHCV!BU72</f>
        <v>N/A</v>
      </c>
      <c r="F56" s="28" t="str">
        <f>[2]PROHCV!BY72</f>
        <v>N/A</v>
      </c>
      <c r="G56" s="35" t="s">
        <v>21</v>
      </c>
      <c r="H56" s="35" t="s">
        <v>21</v>
      </c>
      <c r="I56" s="35" t="s">
        <v>21</v>
      </c>
      <c r="J56" s="35" t="s">
        <v>21</v>
      </c>
    </row>
    <row r="57" spans="1:10" s="13" customFormat="1" ht="24.95" customHeight="1" x14ac:dyDescent="0.25">
      <c r="A57" s="27" t="s">
        <v>67</v>
      </c>
      <c r="B57" s="31">
        <f>[2]PROHCV!BI73</f>
        <v>64758</v>
      </c>
      <c r="C57" s="31">
        <f>[2]PROHCV!BM73</f>
        <v>55583</v>
      </c>
      <c r="D57" s="32">
        <f>[2]PROHCV!BQ73</f>
        <v>65895</v>
      </c>
      <c r="E57" s="79">
        <f>[2]PROHCV!BU73</f>
        <v>64896</v>
      </c>
      <c r="F57" s="79">
        <f>[2]PROHCV!BY73</f>
        <v>59151</v>
      </c>
      <c r="G57" s="33">
        <f t="shared" si="2"/>
        <v>-8.6999999999999994E-2</v>
      </c>
      <c r="H57" s="33">
        <f t="shared" si="2"/>
        <v>6.4000000000000001E-2</v>
      </c>
      <c r="I57" s="33">
        <f t="shared" si="2"/>
        <v>-0.10199999999999999</v>
      </c>
      <c r="J57" s="33">
        <f t="shared" si="2"/>
        <v>-8.8999999999999996E-2</v>
      </c>
    </row>
    <row r="58" spans="1:10" s="13" customFormat="1" ht="24.95" customHeight="1" x14ac:dyDescent="0.25">
      <c r="A58" s="27" t="s">
        <v>68</v>
      </c>
      <c r="B58" s="31">
        <f>[2]PROHCV!BI74</f>
        <v>5859</v>
      </c>
      <c r="C58" s="31">
        <f>[2]PROHCV!BM74</f>
        <v>7286</v>
      </c>
      <c r="D58" s="32">
        <f>[2]PROHCV!BQ74</f>
        <v>9780</v>
      </c>
      <c r="E58" s="31">
        <f>[2]PROHCV!BU74</f>
        <v>9096</v>
      </c>
      <c r="F58" s="31">
        <f>[2]PROHCV!BY74</f>
        <v>6803</v>
      </c>
      <c r="G58" s="33">
        <f t="shared" si="2"/>
        <v>0.161</v>
      </c>
      <c r="H58" s="33">
        <f t="shared" si="2"/>
        <v>-6.6000000000000003E-2</v>
      </c>
      <c r="I58" s="33">
        <f t="shared" si="2"/>
        <v>-0.30399999999999999</v>
      </c>
      <c r="J58" s="33">
        <f t="shared" si="2"/>
        <v>-0.252</v>
      </c>
    </row>
    <row r="59" spans="1:10" s="13" customFormat="1" ht="24.95" customHeight="1" x14ac:dyDescent="0.25">
      <c r="A59" s="27" t="s">
        <v>69</v>
      </c>
      <c r="B59" s="28" t="str">
        <f>[2]PROHCV!BI75</f>
        <v>N/A</v>
      </c>
      <c r="C59" s="28" t="str">
        <f>[2]PROHCV!BM75</f>
        <v>N/A</v>
      </c>
      <c r="D59" s="29" t="str">
        <f>[2]PROHCV!BQ75</f>
        <v>N/A</v>
      </c>
      <c r="E59" s="28" t="str">
        <f>[2]PROHCV!BU75</f>
        <v>N/A</v>
      </c>
      <c r="F59" s="28" t="str">
        <f>[2]PROHCV!BY75</f>
        <v>N/A</v>
      </c>
      <c r="G59" s="35" t="s">
        <v>21</v>
      </c>
      <c r="H59" s="35" t="s">
        <v>21</v>
      </c>
      <c r="I59" s="35" t="s">
        <v>21</v>
      </c>
      <c r="J59" s="35" t="s">
        <v>21</v>
      </c>
    </row>
    <row r="60" spans="1:10" s="13" customFormat="1" ht="24.95" customHeight="1" x14ac:dyDescent="0.25">
      <c r="A60" s="27" t="s">
        <v>70</v>
      </c>
      <c r="B60" s="44" t="str">
        <f>[2]PROHCV!BI76</f>
        <v>N/A</v>
      </c>
      <c r="C60" s="44" t="str">
        <f>[2]PROHCV!BM76</f>
        <v>N/A</v>
      </c>
      <c r="D60" s="45" t="str">
        <f>[2]PROHCV!BQ76</f>
        <v>N/A</v>
      </c>
      <c r="E60" s="44" t="str">
        <f>[2]PROHCV!BU76</f>
        <v>N/A</v>
      </c>
      <c r="F60" s="44" t="str">
        <f>[2]PROHCV!BY76</f>
        <v>N/A</v>
      </c>
      <c r="G60" s="35" t="s">
        <v>21</v>
      </c>
      <c r="H60" s="35" t="s">
        <v>21</v>
      </c>
      <c r="I60" s="35" t="s">
        <v>21</v>
      </c>
      <c r="J60" s="35" t="s">
        <v>21</v>
      </c>
    </row>
    <row r="61" spans="1:10" s="17" customFormat="1" ht="33.75" customHeight="1" x14ac:dyDescent="0.25">
      <c r="A61" s="73" t="s">
        <v>71</v>
      </c>
      <c r="B61" s="15">
        <f t="shared" ref="B61:F61" si="9">SUM(B62:B65)</f>
        <v>27840</v>
      </c>
      <c r="C61" s="15">
        <f t="shared" si="9"/>
        <v>22567</v>
      </c>
      <c r="D61" s="75">
        <f t="shared" si="9"/>
        <v>26969</v>
      </c>
      <c r="E61" s="74">
        <f t="shared" si="9"/>
        <v>30249</v>
      </c>
      <c r="F61" s="74">
        <f t="shared" si="9"/>
        <v>32923</v>
      </c>
      <c r="G61" s="63">
        <f t="shared" si="2"/>
        <v>0.183</v>
      </c>
      <c r="H61" s="63">
        <f t="shared" si="2"/>
        <v>0.45900000000000002</v>
      </c>
      <c r="I61" s="63">
        <f t="shared" si="2"/>
        <v>0.221</v>
      </c>
      <c r="J61" s="63">
        <f t="shared" si="2"/>
        <v>8.7999999999999995E-2</v>
      </c>
    </row>
    <row r="62" spans="1:10" s="81" customFormat="1" ht="20.100000000000001" customHeight="1" x14ac:dyDescent="0.25">
      <c r="A62" s="80" t="s">
        <v>72</v>
      </c>
      <c r="B62" s="28" t="str">
        <f>[2]PROHCV!BI80</f>
        <v>N/A</v>
      </c>
      <c r="C62" s="28" t="str">
        <f>[2]PROHCV!BM80</f>
        <v>N/A</v>
      </c>
      <c r="D62" s="29" t="str">
        <f>[2]PROHCV!BQ80</f>
        <v>N/A</v>
      </c>
      <c r="E62" s="28" t="str">
        <f>[2]PROHCV!BU80</f>
        <v>N/A</v>
      </c>
      <c r="F62" s="28" t="str">
        <f>[2]PROHCV!BY80</f>
        <v>N/A</v>
      </c>
      <c r="G62" s="35" t="s">
        <v>21</v>
      </c>
      <c r="H62" s="35" t="s">
        <v>21</v>
      </c>
      <c r="I62" s="35" t="s">
        <v>21</v>
      </c>
      <c r="J62" s="35" t="s">
        <v>21</v>
      </c>
    </row>
    <row r="63" spans="1:10" s="81" customFormat="1" ht="20.100000000000001" customHeight="1" x14ac:dyDescent="0.25">
      <c r="A63" s="80" t="s">
        <v>73</v>
      </c>
      <c r="B63" s="28" t="str">
        <f>[2]PROHCV!BI82</f>
        <v>N/A</v>
      </c>
      <c r="C63" s="28" t="str">
        <f>[2]PROHCV!BM82</f>
        <v>N/A</v>
      </c>
      <c r="D63" s="29" t="str">
        <f>[2]PROHCV!BQ82</f>
        <v>N/A</v>
      </c>
      <c r="E63" s="28" t="str">
        <f>[2]PROHCV!BU82</f>
        <v>N/A</v>
      </c>
      <c r="F63" s="28" t="str">
        <f>[2]PROHCV!BY82</f>
        <v>N/A</v>
      </c>
      <c r="G63" s="35" t="s">
        <v>21</v>
      </c>
      <c r="H63" s="35" t="s">
        <v>21</v>
      </c>
      <c r="I63" s="35" t="s">
        <v>21</v>
      </c>
      <c r="J63" s="35" t="s">
        <v>21</v>
      </c>
    </row>
    <row r="64" spans="1:10" s="13" customFormat="1" ht="20.25" customHeight="1" x14ac:dyDescent="0.25">
      <c r="A64" s="27" t="s">
        <v>74</v>
      </c>
      <c r="B64" s="28" t="str">
        <f>[2]PROHCV!BI85</f>
        <v>N/A</v>
      </c>
      <c r="C64" s="28" t="str">
        <f>[2]PROHCV!BM85</f>
        <v>N/A</v>
      </c>
      <c r="D64" s="29" t="str">
        <f>[2]PROHCV!BQ85</f>
        <v>N/A</v>
      </c>
      <c r="E64" s="28" t="str">
        <f>[2]PROHCV!BU85</f>
        <v>N/A</v>
      </c>
      <c r="F64" s="28" t="str">
        <f>[2]PROHCV!BY85</f>
        <v>N/A</v>
      </c>
      <c r="G64" s="35" t="s">
        <v>21</v>
      </c>
      <c r="H64" s="35" t="s">
        <v>21</v>
      </c>
      <c r="I64" s="35" t="s">
        <v>21</v>
      </c>
      <c r="J64" s="35" t="s">
        <v>21</v>
      </c>
    </row>
    <row r="65" spans="1:10" s="13" customFormat="1" ht="24.6" customHeight="1" thickBot="1" x14ac:dyDescent="0.3">
      <c r="A65" s="27" t="s">
        <v>75</v>
      </c>
      <c r="B65" s="82">
        <f>[2]PROHCV!BI87</f>
        <v>27840</v>
      </c>
      <c r="C65" s="82">
        <f>[2]PROHCV!BM87</f>
        <v>22567</v>
      </c>
      <c r="D65" s="83">
        <f>[2]PROHCV!BQ87</f>
        <v>26969</v>
      </c>
      <c r="E65" s="84">
        <f>[2]PROHCV!BU87</f>
        <v>30249</v>
      </c>
      <c r="F65" s="84">
        <f>[2]PROHCV!BY87</f>
        <v>32923</v>
      </c>
      <c r="G65" s="33">
        <f t="shared" si="2"/>
        <v>0.183</v>
      </c>
      <c r="H65" s="33">
        <f t="shared" si="2"/>
        <v>0.45900000000000002</v>
      </c>
      <c r="I65" s="33">
        <f t="shared" si="2"/>
        <v>0.221</v>
      </c>
      <c r="J65" s="33">
        <f t="shared" si="2"/>
        <v>8.7999999999999995E-2</v>
      </c>
    </row>
    <row r="66" spans="1:10" s="88" customFormat="1" ht="45" customHeight="1" thickTop="1" thickBot="1" x14ac:dyDescent="0.4">
      <c r="A66" s="85" t="s">
        <v>76</v>
      </c>
      <c r="B66" s="86">
        <f t="shared" ref="B66:F66" si="10">B6+B37+B46+B61</f>
        <v>4149291.5384615385</v>
      </c>
      <c r="C66" s="86">
        <f t="shared" si="10"/>
        <v>4364693.8</v>
      </c>
      <c r="D66" s="86">
        <f t="shared" si="10"/>
        <v>4289827.7183999997</v>
      </c>
      <c r="E66" s="86">
        <f t="shared" si="10"/>
        <v>3317216.8848959999</v>
      </c>
      <c r="F66" s="86">
        <f t="shared" si="10"/>
        <v>3774394.4457606403</v>
      </c>
      <c r="G66" s="87">
        <f t="shared" si="2"/>
        <v>-0.09</v>
      </c>
      <c r="H66" s="87">
        <f t="shared" si="2"/>
        <v>-0.13500000000000001</v>
      </c>
      <c r="I66" s="87">
        <f t="shared" si="2"/>
        <v>-0.12</v>
      </c>
      <c r="J66" s="87">
        <f t="shared" si="2"/>
        <v>0.13800000000000001</v>
      </c>
    </row>
    <row r="67" spans="1:10" ht="36.6" customHeight="1" thickTop="1" x14ac:dyDescent="0.4">
      <c r="A67" s="89" t="s">
        <v>1</v>
      </c>
      <c r="B67" s="90"/>
      <c r="C67" s="90"/>
      <c r="D67" s="90"/>
      <c r="E67" s="90"/>
      <c r="F67" s="90"/>
      <c r="G67" s="90"/>
      <c r="H67" s="90"/>
      <c r="I67" s="90" t="s">
        <v>1</v>
      </c>
    </row>
    <row r="68" spans="1:10" ht="27.75" customHeight="1" x14ac:dyDescent="0.4">
      <c r="A68" s="91" t="s">
        <v>77</v>
      </c>
      <c r="B68" s="90"/>
      <c r="C68" s="90"/>
      <c r="D68" s="90"/>
      <c r="E68" s="90"/>
      <c r="F68" s="90"/>
      <c r="G68" s="90"/>
      <c r="H68" s="90"/>
      <c r="I68" s="90"/>
    </row>
    <row r="69" spans="1:10" ht="47.25" customHeight="1" x14ac:dyDescent="0.35">
      <c r="A69" s="92" t="s">
        <v>78</v>
      </c>
      <c r="G69" s="94"/>
      <c r="H69" s="94"/>
      <c r="I69" s="94"/>
      <c r="J69" s="94"/>
    </row>
    <row r="70" spans="1:10" s="94" customFormat="1" ht="23.25" x14ac:dyDescent="0.35">
      <c r="A70" s="95" t="s">
        <v>79</v>
      </c>
      <c r="B70" s="96"/>
      <c r="C70" s="96"/>
      <c r="D70" s="96"/>
      <c r="E70" s="96"/>
      <c r="F70" s="96"/>
      <c r="G70" s="97"/>
      <c r="H70" s="97"/>
      <c r="I70" s="97"/>
      <c r="J70" s="98"/>
    </row>
    <row r="71" spans="1:10" s="98" customFormat="1" ht="24.75" x14ac:dyDescent="0.25">
      <c r="A71"/>
      <c r="B71" s="99"/>
      <c r="C71" s="99"/>
      <c r="D71" s="99"/>
      <c r="E71" s="99"/>
      <c r="F71" s="99"/>
      <c r="G71" s="97"/>
      <c r="H71" s="97"/>
      <c r="I71" s="97"/>
      <c r="J71"/>
    </row>
    <row r="72" spans="1:10" ht="20.25" x14ac:dyDescent="0.25">
      <c r="J72" s="98"/>
    </row>
    <row r="73" spans="1:10" s="98" customFormat="1" ht="20.25" x14ac:dyDescent="0.25">
      <c r="A73"/>
      <c r="B73" s="93"/>
      <c r="C73" s="93"/>
      <c r="D73" s="93"/>
      <c r="E73" s="93"/>
      <c r="F73" s="93"/>
      <c r="G73" s="97"/>
      <c r="H73" s="97"/>
      <c r="I73" s="97"/>
    </row>
    <row r="74" spans="1:10" s="98" customFormat="1" ht="20.25" x14ac:dyDescent="0.25">
      <c r="A74"/>
      <c r="B74" s="93"/>
      <c r="C74" s="93"/>
      <c r="D74" s="93"/>
      <c r="E74" s="93"/>
      <c r="F74" s="93"/>
      <c r="G74" s="97"/>
      <c r="H74" s="97"/>
      <c r="I74" s="97"/>
    </row>
    <row r="75" spans="1:10" s="98" customFormat="1" ht="30.75" x14ac:dyDescent="0.25">
      <c r="A75"/>
      <c r="B75" s="8"/>
      <c r="C75" s="8"/>
      <c r="D75" s="8"/>
      <c r="E75" s="8"/>
      <c r="F75" s="8"/>
      <c r="G75" s="97"/>
      <c r="H75" s="97"/>
      <c r="I75" s="97"/>
      <c r="J75"/>
    </row>
  </sheetData>
  <mergeCells count="4">
    <mergeCell ref="G4:G5"/>
    <mergeCell ref="H4:H5"/>
    <mergeCell ref="I4:I5"/>
    <mergeCell ref="J4:J5"/>
  </mergeCells>
  <printOptions horizontalCentered="1" verticalCentered="1" gridLinesSet="0"/>
  <pageMargins left="0.19685039370078741" right="0.19685039370078741" top="0.27559055118110237" bottom="0.19685039370078741" header="0.23622047244094491" footer="0.23622047244094491"/>
  <pageSetup paperSize="9" scale="35" firstPageNumber="12" orientation="portrait" horizontalDpi="4294967292" verticalDpi="4294967292" r:id="rId1"/>
  <headerFooter alignWithMargins="0">
    <oddFooter>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PROHCV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Nziendolo</dc:creator>
  <cp:lastModifiedBy>Jocelyne Nziendolo</cp:lastModifiedBy>
  <cp:lastPrinted>2024-03-14T16:31:10Z</cp:lastPrinted>
  <dcterms:created xsi:type="dcterms:W3CDTF">2024-03-14T16:09:35Z</dcterms:created>
  <dcterms:modified xsi:type="dcterms:W3CDTF">2024-03-14T16:31:43Z</dcterms:modified>
</cp:coreProperties>
</file>